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216" windowHeight="8148"/>
  </bookViews>
  <sheets>
    <sheet name="drivingSS" sheetId="1" r:id="rId1"/>
  </sheets>
  <definedNames>
    <definedName name="_xlnm.Print_Titles" localSheetId="0">drivingSS!$1:$1</definedName>
  </definedNames>
  <calcPr calcId="125725" fullCalcOnLoad="1"/>
</workbook>
</file>

<file path=xl/calcChain.xml><?xml version="1.0" encoding="utf-8"?>
<calcChain xmlns="http://schemas.openxmlformats.org/spreadsheetml/2006/main">
  <c r="I108" i="1"/>
  <c r="J108"/>
  <c r="I269"/>
  <c r="I199"/>
  <c r="I333"/>
  <c r="I205"/>
  <c r="P205"/>
  <c r="I119"/>
  <c r="I62"/>
  <c r="I285"/>
  <c r="I206"/>
  <c r="I370"/>
  <c r="I362"/>
  <c r="J362"/>
  <c r="I32"/>
  <c r="I161"/>
  <c r="J161"/>
  <c r="I94"/>
  <c r="I294"/>
  <c r="J294"/>
  <c r="I214"/>
  <c r="I58"/>
  <c r="I255"/>
  <c r="I316"/>
  <c r="J316"/>
  <c r="I225"/>
  <c r="I191"/>
  <c r="O191"/>
  <c r="I164"/>
  <c r="I111"/>
  <c r="J111"/>
  <c r="I353"/>
  <c r="I217"/>
  <c r="O217"/>
  <c r="I137"/>
  <c r="I203"/>
  <c r="J203"/>
  <c r="I290"/>
  <c r="I257"/>
  <c r="O257"/>
  <c r="I53"/>
  <c r="I132"/>
  <c r="I104"/>
  <c r="I372"/>
  <c r="I173"/>
  <c r="I33"/>
  <c r="I258"/>
  <c r="I73"/>
  <c r="P73"/>
  <c r="I10"/>
  <c r="I157"/>
  <c r="I194"/>
  <c r="I59"/>
  <c r="O59"/>
  <c r="I50"/>
  <c r="I147"/>
  <c r="I327"/>
  <c r="I2"/>
  <c r="I113"/>
  <c r="I140"/>
  <c r="J140"/>
  <c r="I106"/>
  <c r="I150"/>
  <c r="I182"/>
  <c r="I12"/>
  <c r="I358"/>
  <c r="I326"/>
  <c r="J326"/>
  <c r="I167"/>
  <c r="I361"/>
  <c r="I55"/>
  <c r="I280"/>
  <c r="J280"/>
  <c r="I41"/>
  <c r="I374"/>
  <c r="J374"/>
  <c r="I110"/>
  <c r="I121"/>
  <c r="J121"/>
  <c r="I345"/>
  <c r="I72"/>
  <c r="J72"/>
  <c r="I259"/>
  <c r="I175"/>
  <c r="J175"/>
  <c r="I14"/>
  <c r="I138"/>
  <c r="P138"/>
  <c r="I45"/>
  <c r="I196"/>
  <c r="J196"/>
  <c r="I221"/>
  <c r="I293"/>
  <c r="J293"/>
  <c r="I158"/>
  <c r="I272"/>
  <c r="I212"/>
  <c r="I112"/>
  <c r="O112"/>
  <c r="I232"/>
  <c r="I321"/>
  <c r="I349"/>
  <c r="I144"/>
  <c r="J144"/>
  <c r="I170"/>
  <c r="I379"/>
  <c r="I19"/>
  <c r="I242"/>
  <c r="I5"/>
  <c r="I80"/>
  <c r="I305"/>
  <c r="I89"/>
  <c r="I313"/>
  <c r="I375"/>
  <c r="I334"/>
  <c r="I330"/>
  <c r="I172"/>
  <c r="I250"/>
  <c r="I123"/>
  <c r="I311"/>
  <c r="J311"/>
  <c r="I303"/>
  <c r="I325"/>
  <c r="I148"/>
  <c r="I238"/>
  <c r="I120"/>
  <c r="I253"/>
  <c r="J253"/>
  <c r="I371"/>
  <c r="I145"/>
  <c r="P145"/>
  <c r="I99"/>
  <c r="I184"/>
  <c r="P184"/>
  <c r="I118"/>
  <c r="I207"/>
  <c r="I278"/>
  <c r="I306"/>
  <c r="I350"/>
  <c r="I124"/>
  <c r="I346"/>
  <c r="I241"/>
  <c r="P241"/>
  <c r="I128"/>
  <c r="I46"/>
  <c r="I281"/>
  <c r="I366"/>
  <c r="J366"/>
  <c r="I26"/>
  <c r="I56"/>
  <c r="I126"/>
  <c r="I261"/>
  <c r="I66"/>
  <c r="I61"/>
  <c r="P61"/>
  <c r="I332"/>
  <c r="I15"/>
  <c r="I96"/>
  <c r="I93"/>
  <c r="J93"/>
  <c r="I31"/>
  <c r="I24"/>
  <c r="J24"/>
  <c r="I64"/>
  <c r="I100"/>
  <c r="I363"/>
  <c r="I54"/>
  <c r="I295"/>
  <c r="I185"/>
  <c r="I337"/>
  <c r="I156"/>
  <c r="J156"/>
  <c r="I339"/>
  <c r="I105"/>
  <c r="O105"/>
  <c r="I251"/>
  <c r="I210"/>
  <c r="I13"/>
  <c r="I77"/>
  <c r="I277"/>
  <c r="I16"/>
  <c r="I95"/>
  <c r="I222"/>
  <c r="J222"/>
  <c r="I68"/>
  <c r="I329"/>
  <c r="P329"/>
  <c r="I27"/>
  <c r="I190"/>
  <c r="I133"/>
  <c r="I186"/>
  <c r="I317"/>
  <c r="I315"/>
  <c r="I323"/>
  <c r="I364"/>
  <c r="J364"/>
  <c r="I284"/>
  <c r="I107"/>
  <c r="J107"/>
  <c r="I179"/>
  <c r="I98"/>
  <c r="I8"/>
  <c r="I338"/>
  <c r="J338"/>
  <c r="I43"/>
  <c r="I177"/>
  <c r="P177"/>
  <c r="I141"/>
  <c r="I122"/>
  <c r="J122"/>
  <c r="I4"/>
  <c r="I320"/>
  <c r="I215"/>
  <c r="I109"/>
  <c r="J109"/>
  <c r="I291"/>
  <c r="I198"/>
  <c r="I254"/>
  <c r="I219"/>
  <c r="J219"/>
  <c r="I101"/>
  <c r="I155"/>
  <c r="J155"/>
  <c r="I25"/>
  <c r="I367"/>
  <c r="I328"/>
  <c r="I48"/>
  <c r="I249"/>
  <c r="I131"/>
  <c r="I183"/>
  <c r="I143"/>
  <c r="P143"/>
  <c r="I188"/>
  <c r="I76"/>
  <c r="P76"/>
  <c r="I347"/>
  <c r="I21"/>
  <c r="P21"/>
  <c r="I67"/>
  <c r="I11"/>
  <c r="I201"/>
  <c r="I204"/>
  <c r="I244"/>
  <c r="I340"/>
  <c r="I273"/>
  <c r="I213"/>
  <c r="J213"/>
  <c r="I65"/>
  <c r="I40"/>
  <c r="J40"/>
  <c r="I287"/>
  <c r="I136"/>
  <c r="J136"/>
  <c r="I3"/>
  <c r="I275"/>
  <c r="I192"/>
  <c r="I57"/>
  <c r="I239"/>
  <c r="I288"/>
  <c r="P288"/>
  <c r="I90"/>
  <c r="I189"/>
  <c r="I314"/>
  <c r="I71"/>
  <c r="P71"/>
  <c r="I300"/>
  <c r="I229"/>
  <c r="I304"/>
  <c r="I28"/>
  <c r="I252"/>
  <c r="I286"/>
  <c r="J286"/>
  <c r="I153"/>
  <c r="I86"/>
  <c r="I336"/>
  <c r="I20"/>
  <c r="O20"/>
  <c r="I129"/>
  <c r="I283"/>
  <c r="J283"/>
  <c r="I127"/>
  <c r="I282"/>
  <c r="I195"/>
  <c r="I247"/>
  <c r="I17"/>
  <c r="I309"/>
  <c r="I308"/>
  <c r="I335"/>
  <c r="I319"/>
  <c r="I7"/>
  <c r="I234"/>
  <c r="I359"/>
  <c r="I23"/>
  <c r="I289"/>
  <c r="P289"/>
  <c r="I139"/>
  <c r="I168"/>
  <c r="I18"/>
  <c r="I162"/>
  <c r="J162"/>
  <c r="I240"/>
  <c r="I354"/>
  <c r="I312"/>
  <c r="I209"/>
  <c r="J209"/>
  <c r="I344"/>
  <c r="I115"/>
  <c r="J115"/>
  <c r="I279"/>
  <c r="I270"/>
  <c r="J270"/>
  <c r="I343"/>
  <c r="I233"/>
  <c r="J233"/>
  <c r="I243"/>
  <c r="I69"/>
  <c r="I52"/>
  <c r="I369"/>
  <c r="I130"/>
  <c r="I146"/>
  <c r="J146"/>
  <c r="I29"/>
  <c r="I102"/>
  <c r="P102"/>
  <c r="I134"/>
  <c r="I265"/>
  <c r="I218"/>
  <c r="I377"/>
  <c r="P377"/>
  <c r="I142"/>
  <c r="I47"/>
  <c r="J47"/>
  <c r="I154"/>
  <c r="I267"/>
  <c r="I74"/>
  <c r="I292"/>
  <c r="J292"/>
  <c r="I298"/>
  <c r="I51"/>
  <c r="I176"/>
  <c r="I271"/>
  <c r="I85"/>
  <c r="I200"/>
  <c r="I125"/>
  <c r="I296"/>
  <c r="I82"/>
  <c r="I160"/>
  <c r="I230"/>
  <c r="I310"/>
  <c r="I223"/>
  <c r="I87"/>
  <c r="I187"/>
  <c r="I348"/>
  <c r="J348"/>
  <c r="I78"/>
  <c r="I276"/>
  <c r="J276"/>
  <c r="I307"/>
  <c r="I264"/>
  <c r="J264"/>
  <c r="I378"/>
  <c r="I202"/>
  <c r="J202"/>
  <c r="I302"/>
  <c r="I92"/>
  <c r="I220"/>
  <c r="I180"/>
  <c r="O180"/>
  <c r="I151"/>
  <c r="I360"/>
  <c r="J360"/>
  <c r="I231"/>
  <c r="I116"/>
  <c r="O116"/>
  <c r="I224"/>
  <c r="I365"/>
  <c r="I193"/>
  <c r="I117"/>
  <c r="I114"/>
  <c r="I84"/>
  <c r="P84"/>
  <c r="I297"/>
  <c r="I318"/>
  <c r="I178"/>
  <c r="I81"/>
  <c r="P81"/>
  <c r="I324"/>
  <c r="I83"/>
  <c r="P83"/>
  <c r="I301"/>
  <c r="I49"/>
  <c r="J49"/>
  <c r="I75"/>
  <c r="I22"/>
  <c r="P22"/>
  <c r="I30"/>
  <c r="I159"/>
  <c r="I373"/>
  <c r="I236"/>
  <c r="I103"/>
  <c r="I228"/>
  <c r="J228"/>
  <c r="I35"/>
  <c r="I299"/>
  <c r="I97"/>
  <c r="I355"/>
  <c r="J355"/>
  <c r="I9"/>
  <c r="I226"/>
  <c r="J226"/>
  <c r="I246"/>
  <c r="I6"/>
  <c r="P6"/>
  <c r="I376"/>
  <c r="I165"/>
  <c r="J165"/>
  <c r="I256"/>
  <c r="I174"/>
  <c r="J174"/>
  <c r="I262"/>
  <c r="I34"/>
  <c r="I135"/>
  <c r="I63"/>
  <c r="I37"/>
  <c r="I36"/>
  <c r="P36"/>
  <c r="I331"/>
  <c r="I263"/>
  <c r="P263"/>
  <c r="I88"/>
  <c r="I237"/>
  <c r="I235"/>
  <c r="I171"/>
  <c r="P171"/>
  <c r="I42"/>
  <c r="I166"/>
  <c r="I38"/>
  <c r="I79"/>
  <c r="J79"/>
  <c r="I351"/>
  <c r="I169"/>
  <c r="P169"/>
  <c r="I341"/>
  <c r="I322"/>
  <c r="J322"/>
  <c r="I368"/>
  <c r="I197"/>
  <c r="I211"/>
  <c r="I352"/>
  <c r="J352"/>
  <c r="I60"/>
  <c r="I227"/>
  <c r="I70"/>
  <c r="I152"/>
  <c r="I342"/>
  <c r="I163"/>
  <c r="I245"/>
  <c r="I357"/>
  <c r="I181"/>
  <c r="I266"/>
  <c r="I149"/>
  <c r="I248"/>
  <c r="P248"/>
  <c r="I44"/>
  <c r="I274"/>
  <c r="I260"/>
  <c r="I268"/>
  <c r="J268"/>
  <c r="I208"/>
  <c r="I356"/>
  <c r="I39"/>
  <c r="I91"/>
  <c r="I216"/>
  <c r="N356"/>
  <c r="M356"/>
  <c r="K356"/>
  <c r="L356"/>
  <c r="O274"/>
  <c r="N274"/>
  <c r="M274"/>
  <c r="L274"/>
  <c r="K274"/>
  <c r="N266"/>
  <c r="M266"/>
  <c r="K266"/>
  <c r="L266"/>
  <c r="O163"/>
  <c r="N163"/>
  <c r="K163"/>
  <c r="M163"/>
  <c r="L163"/>
  <c r="N227"/>
  <c r="M227"/>
  <c r="L227"/>
  <c r="K227"/>
  <c r="N216"/>
  <c r="M216"/>
  <c r="L216"/>
  <c r="K216"/>
  <c r="J216"/>
  <c r="N39"/>
  <c r="M39"/>
  <c r="K39"/>
  <c r="J39"/>
  <c r="L39"/>
  <c r="N208"/>
  <c r="M208"/>
  <c r="L208"/>
  <c r="K208"/>
  <c r="J208"/>
  <c r="N260"/>
  <c r="K260"/>
  <c r="M260"/>
  <c r="L260"/>
  <c r="N44"/>
  <c r="M44"/>
  <c r="L44"/>
  <c r="K44"/>
  <c r="N149"/>
  <c r="M149"/>
  <c r="L149"/>
  <c r="K149"/>
  <c r="J149"/>
  <c r="N181"/>
  <c r="M181"/>
  <c r="K181"/>
  <c r="J181"/>
  <c r="L181"/>
  <c r="N245"/>
  <c r="M245"/>
  <c r="K245"/>
  <c r="L245"/>
  <c r="N342"/>
  <c r="M342"/>
  <c r="L342"/>
  <c r="K342"/>
  <c r="O70"/>
  <c r="N70"/>
  <c r="K70"/>
  <c r="M70"/>
  <c r="L70"/>
  <c r="N60"/>
  <c r="M60"/>
  <c r="K60"/>
  <c r="J60"/>
  <c r="L60"/>
  <c r="O211"/>
  <c r="N211"/>
  <c r="M211"/>
  <c r="L211"/>
  <c r="K211"/>
  <c r="N368"/>
  <c r="M368"/>
  <c r="L368"/>
  <c r="K368"/>
  <c r="N341"/>
  <c r="M341"/>
  <c r="L341"/>
  <c r="K341"/>
  <c r="N351"/>
  <c r="M351"/>
  <c r="L351"/>
  <c r="K351"/>
  <c r="N38"/>
  <c r="M38"/>
  <c r="L38"/>
  <c r="K38"/>
  <c r="N42"/>
  <c r="K42"/>
  <c r="M42"/>
  <c r="L42"/>
  <c r="N235"/>
  <c r="M235"/>
  <c r="K235"/>
  <c r="J235"/>
  <c r="L235"/>
  <c r="N88"/>
  <c r="M88"/>
  <c r="K88"/>
  <c r="J88"/>
  <c r="L88"/>
  <c r="N331"/>
  <c r="M331"/>
  <c r="K331"/>
  <c r="L331"/>
  <c r="N37"/>
  <c r="M37"/>
  <c r="L37"/>
  <c r="K37"/>
  <c r="O135"/>
  <c r="N135"/>
  <c r="K135"/>
  <c r="M135"/>
  <c r="L135"/>
  <c r="O262"/>
  <c r="N262"/>
  <c r="M262"/>
  <c r="L262"/>
  <c r="K262"/>
  <c r="N256"/>
  <c r="M256"/>
  <c r="L256"/>
  <c r="K256"/>
  <c r="O376"/>
  <c r="N376"/>
  <c r="M376"/>
  <c r="L376"/>
  <c r="K376"/>
  <c r="N246"/>
  <c r="M246"/>
  <c r="L246"/>
  <c r="K246"/>
  <c r="N9"/>
  <c r="M9"/>
  <c r="L9"/>
  <c r="K9"/>
  <c r="N97"/>
  <c r="M97"/>
  <c r="K97"/>
  <c r="L97"/>
  <c r="N35"/>
  <c r="M35"/>
  <c r="K35"/>
  <c r="J35"/>
  <c r="L35"/>
  <c r="N103"/>
  <c r="M103"/>
  <c r="L103"/>
  <c r="K103"/>
  <c r="J103"/>
  <c r="N373"/>
  <c r="M373"/>
  <c r="L373"/>
  <c r="K373"/>
  <c r="N30"/>
  <c r="M30"/>
  <c r="L30"/>
  <c r="K30"/>
  <c r="J30"/>
  <c r="N75"/>
  <c r="M75"/>
  <c r="L75"/>
  <c r="K75"/>
  <c r="O301"/>
  <c r="N301"/>
  <c r="M301"/>
  <c r="L301"/>
  <c r="K301"/>
  <c r="N324"/>
  <c r="M324"/>
  <c r="L324"/>
  <c r="K324"/>
  <c r="J324"/>
  <c r="N178"/>
  <c r="M178"/>
  <c r="K178"/>
  <c r="L178"/>
  <c r="N297"/>
  <c r="M297"/>
  <c r="L297"/>
  <c r="K297"/>
  <c r="O114"/>
  <c r="N114"/>
  <c r="M114"/>
  <c r="L114"/>
  <c r="K114"/>
  <c r="N193"/>
  <c r="M193"/>
  <c r="K193"/>
  <c r="J193"/>
  <c r="L193"/>
  <c r="N224"/>
  <c r="M224"/>
  <c r="K224"/>
  <c r="J224"/>
  <c r="L224"/>
  <c r="N231"/>
  <c r="M231"/>
  <c r="L231"/>
  <c r="K231"/>
  <c r="J231"/>
  <c r="N151"/>
  <c r="K151"/>
  <c r="M151"/>
  <c r="L151"/>
  <c r="N220"/>
  <c r="M220"/>
  <c r="K220"/>
  <c r="L220"/>
  <c r="N302"/>
  <c r="M302"/>
  <c r="K302"/>
  <c r="J302"/>
  <c r="L302"/>
  <c r="O378"/>
  <c r="N378"/>
  <c r="K378"/>
  <c r="M378"/>
  <c r="L378"/>
  <c r="N307"/>
  <c r="M307"/>
  <c r="K307"/>
  <c r="J307"/>
  <c r="L307"/>
  <c r="N78"/>
  <c r="M78"/>
  <c r="L78"/>
  <c r="K78"/>
  <c r="J78"/>
  <c r="N187"/>
  <c r="M187"/>
  <c r="K187"/>
  <c r="L187"/>
  <c r="N223"/>
  <c r="M223"/>
  <c r="K223"/>
  <c r="L223"/>
  <c r="O230"/>
  <c r="N230"/>
  <c r="K230"/>
  <c r="M230"/>
  <c r="L230"/>
  <c r="N82"/>
  <c r="M82"/>
  <c r="K82"/>
  <c r="J82"/>
  <c r="L82"/>
  <c r="N125"/>
  <c r="M125"/>
  <c r="L125"/>
  <c r="K125"/>
  <c r="N85"/>
  <c r="M85"/>
  <c r="L85"/>
  <c r="K85"/>
  <c r="J85"/>
  <c r="N176"/>
  <c r="M176"/>
  <c r="L176"/>
  <c r="K176"/>
  <c r="J176"/>
  <c r="N298"/>
  <c r="M298"/>
  <c r="L298"/>
  <c r="K298"/>
  <c r="J298"/>
  <c r="N74"/>
  <c r="M74"/>
  <c r="L74"/>
  <c r="K74"/>
  <c r="J74"/>
  <c r="N154"/>
  <c r="M154"/>
  <c r="L154"/>
  <c r="K154"/>
  <c r="J154"/>
  <c r="N142"/>
  <c r="M142"/>
  <c r="L142"/>
  <c r="K142"/>
  <c r="N218"/>
  <c r="K218"/>
  <c r="M218"/>
  <c r="L218"/>
  <c r="N134"/>
  <c r="M134"/>
  <c r="K134"/>
  <c r="J134"/>
  <c r="L134"/>
  <c r="N29"/>
  <c r="M29"/>
  <c r="L29"/>
  <c r="K29"/>
  <c r="J29"/>
  <c r="N130"/>
  <c r="M130"/>
  <c r="K130"/>
  <c r="J130"/>
  <c r="L130"/>
  <c r="N52"/>
  <c r="K52"/>
  <c r="M52"/>
  <c r="L52"/>
  <c r="N243"/>
  <c r="M243"/>
  <c r="K243"/>
  <c r="J243"/>
  <c r="L243"/>
  <c r="N343"/>
  <c r="M343"/>
  <c r="L343"/>
  <c r="K343"/>
  <c r="N279"/>
  <c r="M279"/>
  <c r="L279"/>
  <c r="K279"/>
  <c r="J279"/>
  <c r="N344"/>
  <c r="M344"/>
  <c r="L344"/>
  <c r="K344"/>
  <c r="O312"/>
  <c r="N312"/>
  <c r="K312"/>
  <c r="M312"/>
  <c r="L312"/>
  <c r="O240"/>
  <c r="N240"/>
  <c r="K240"/>
  <c r="M240"/>
  <c r="L240"/>
  <c r="N18"/>
  <c r="M18"/>
  <c r="L18"/>
  <c r="K18"/>
  <c r="J18"/>
  <c r="N139"/>
  <c r="M139"/>
  <c r="K139"/>
  <c r="J139"/>
  <c r="L139"/>
  <c r="O23"/>
  <c r="N23"/>
  <c r="M23"/>
  <c r="L23"/>
  <c r="K23"/>
  <c r="N234"/>
  <c r="M234"/>
  <c r="L234"/>
  <c r="K234"/>
  <c r="J234"/>
  <c r="N319"/>
  <c r="M319"/>
  <c r="K319"/>
  <c r="J319"/>
  <c r="L319"/>
  <c r="N308"/>
  <c r="M308"/>
  <c r="K308"/>
  <c r="J308"/>
  <c r="L308"/>
  <c r="N17"/>
  <c r="M17"/>
  <c r="L17"/>
  <c r="K17"/>
  <c r="J17"/>
  <c r="O195"/>
  <c r="N195"/>
  <c r="K195"/>
  <c r="M195"/>
  <c r="L195"/>
  <c r="N127"/>
  <c r="M127"/>
  <c r="L127"/>
  <c r="K127"/>
  <c r="J127"/>
  <c r="N129"/>
  <c r="M129"/>
  <c r="L129"/>
  <c r="K129"/>
  <c r="N336"/>
  <c r="M336"/>
  <c r="L336"/>
  <c r="K336"/>
  <c r="N153"/>
  <c r="M153"/>
  <c r="K153"/>
  <c r="L153"/>
  <c r="O252"/>
  <c r="N252"/>
  <c r="M252"/>
  <c r="L252"/>
  <c r="K252"/>
  <c r="N304"/>
  <c r="M304"/>
  <c r="L304"/>
  <c r="K304"/>
  <c r="J304"/>
  <c r="N300"/>
  <c r="M300"/>
  <c r="L300"/>
  <c r="K300"/>
  <c r="J300"/>
  <c r="N314"/>
  <c r="M314"/>
  <c r="L314"/>
  <c r="K314"/>
  <c r="J314"/>
  <c r="N90"/>
  <c r="M90"/>
  <c r="K90"/>
  <c r="L90"/>
  <c r="N239"/>
  <c r="K239"/>
  <c r="M239"/>
  <c r="L239"/>
  <c r="N192"/>
  <c r="M192"/>
  <c r="L192"/>
  <c r="K192"/>
  <c r="J192"/>
  <c r="N3"/>
  <c r="M3"/>
  <c r="K3"/>
  <c r="J3"/>
  <c r="L3"/>
  <c r="N287"/>
  <c r="M287"/>
  <c r="L287"/>
  <c r="K287"/>
  <c r="N65"/>
  <c r="K65"/>
  <c r="M65"/>
  <c r="L65"/>
  <c r="N273"/>
  <c r="K273"/>
  <c r="M273"/>
  <c r="L273"/>
  <c r="N244"/>
  <c r="M244"/>
  <c r="L244"/>
  <c r="K244"/>
  <c r="N201"/>
  <c r="M201"/>
  <c r="L201"/>
  <c r="K201"/>
  <c r="J201"/>
  <c r="N67"/>
  <c r="M67"/>
  <c r="K67"/>
  <c r="J67"/>
  <c r="L67"/>
  <c r="N347"/>
  <c r="M347"/>
  <c r="L347"/>
  <c r="K347"/>
  <c r="O188"/>
  <c r="N188"/>
  <c r="M188"/>
  <c r="L188"/>
  <c r="K188"/>
  <c r="N183"/>
  <c r="M183"/>
  <c r="K183"/>
  <c r="J183"/>
  <c r="L183"/>
  <c r="N249"/>
  <c r="M249"/>
  <c r="L249"/>
  <c r="K249"/>
  <c r="O328"/>
  <c r="N328"/>
  <c r="M328"/>
  <c r="L328"/>
  <c r="K328"/>
  <c r="N25"/>
  <c r="M25"/>
  <c r="L25"/>
  <c r="K25"/>
  <c r="N101"/>
  <c r="M101"/>
  <c r="K101"/>
  <c r="L101"/>
  <c r="N254"/>
  <c r="M254"/>
  <c r="K254"/>
  <c r="L254"/>
  <c r="N291"/>
  <c r="M291"/>
  <c r="K291"/>
  <c r="L291"/>
  <c r="O215"/>
  <c r="N215"/>
  <c r="M215"/>
  <c r="L215"/>
  <c r="K215"/>
  <c r="N4"/>
  <c r="M4"/>
  <c r="L4"/>
  <c r="K4"/>
  <c r="O141"/>
  <c r="N141"/>
  <c r="M141"/>
  <c r="L141"/>
  <c r="K141"/>
  <c r="N43"/>
  <c r="M43"/>
  <c r="L43"/>
  <c r="K43"/>
  <c r="N8"/>
  <c r="M8"/>
  <c r="L8"/>
  <c r="K8"/>
  <c r="N179"/>
  <c r="M179"/>
  <c r="L179"/>
  <c r="K179"/>
  <c r="N284"/>
  <c r="M284"/>
  <c r="K284"/>
  <c r="L284"/>
  <c r="N323"/>
  <c r="M323"/>
  <c r="L323"/>
  <c r="K323"/>
  <c r="J323"/>
  <c r="N317"/>
  <c r="K317"/>
  <c r="M317"/>
  <c r="L317"/>
  <c r="N133"/>
  <c r="M133"/>
  <c r="L133"/>
  <c r="K133"/>
  <c r="N27"/>
  <c r="M27"/>
  <c r="K27"/>
  <c r="L27"/>
  <c r="N68"/>
  <c r="M68"/>
  <c r="K68"/>
  <c r="J68"/>
  <c r="L68"/>
  <c r="N95"/>
  <c r="M95"/>
  <c r="L95"/>
  <c r="K95"/>
  <c r="J95"/>
  <c r="N277"/>
  <c r="K277"/>
  <c r="M277"/>
  <c r="L277"/>
  <c r="N13"/>
  <c r="M13"/>
  <c r="L13"/>
  <c r="K13"/>
  <c r="J13"/>
  <c r="N251"/>
  <c r="K251"/>
  <c r="M251"/>
  <c r="L251"/>
  <c r="N339"/>
  <c r="M339"/>
  <c r="K339"/>
  <c r="L339"/>
  <c r="N337"/>
  <c r="M337"/>
  <c r="L337"/>
  <c r="K337"/>
  <c r="N295"/>
  <c r="M295"/>
  <c r="L295"/>
  <c r="K295"/>
  <c r="J295"/>
  <c r="N363"/>
  <c r="M363"/>
  <c r="K363"/>
  <c r="L363"/>
  <c r="N64"/>
  <c r="K64"/>
  <c r="M64"/>
  <c r="L64"/>
  <c r="N31"/>
  <c r="M31"/>
  <c r="L31"/>
  <c r="K31"/>
  <c r="J31"/>
  <c r="N96"/>
  <c r="M96"/>
  <c r="L96"/>
  <c r="K96"/>
  <c r="J96"/>
  <c r="N332"/>
  <c r="M332"/>
  <c r="L332"/>
  <c r="K332"/>
  <c r="J332"/>
  <c r="N66"/>
  <c r="M66"/>
  <c r="K66"/>
  <c r="J66"/>
  <c r="L66"/>
  <c r="O126"/>
  <c r="N126"/>
  <c r="K126"/>
  <c r="M126"/>
  <c r="L126"/>
  <c r="N26"/>
  <c r="M26"/>
  <c r="L26"/>
  <c r="K26"/>
  <c r="J26"/>
  <c r="N281"/>
  <c r="M281"/>
  <c r="L281"/>
  <c r="K281"/>
  <c r="N128"/>
  <c r="M128"/>
  <c r="K128"/>
  <c r="J128"/>
  <c r="L128"/>
  <c r="N346"/>
  <c r="M346"/>
  <c r="K346"/>
  <c r="L346"/>
  <c r="N350"/>
  <c r="M350"/>
  <c r="L350"/>
  <c r="K350"/>
  <c r="N278"/>
  <c r="M278"/>
  <c r="L278"/>
  <c r="K278"/>
  <c r="J278"/>
  <c r="N118"/>
  <c r="K118"/>
  <c r="M118"/>
  <c r="L118"/>
  <c r="N99"/>
  <c r="M99"/>
  <c r="L99"/>
  <c r="K99"/>
  <c r="N371"/>
  <c r="M371"/>
  <c r="L371"/>
  <c r="K371"/>
  <c r="O120"/>
  <c r="N120"/>
  <c r="M120"/>
  <c r="L120"/>
  <c r="K120"/>
  <c r="N148"/>
  <c r="M148"/>
  <c r="L148"/>
  <c r="K148"/>
  <c r="J148"/>
  <c r="O303"/>
  <c r="N303"/>
  <c r="K303"/>
  <c r="M303"/>
  <c r="L303"/>
  <c r="N123"/>
  <c r="M123"/>
  <c r="L123"/>
  <c r="K123"/>
  <c r="N172"/>
  <c r="M172"/>
  <c r="K172"/>
  <c r="J172"/>
  <c r="L172"/>
  <c r="N334"/>
  <c r="M334"/>
  <c r="K334"/>
  <c r="L334"/>
  <c r="N313"/>
  <c r="M313"/>
  <c r="L313"/>
  <c r="K313"/>
  <c r="J313"/>
  <c r="N305"/>
  <c r="M305"/>
  <c r="K305"/>
  <c r="J305"/>
  <c r="L305"/>
  <c r="N5"/>
  <c r="M5"/>
  <c r="L5"/>
  <c r="K5"/>
  <c r="J5"/>
  <c r="N19"/>
  <c r="M19"/>
  <c r="L19"/>
  <c r="K19"/>
  <c r="N170"/>
  <c r="M170"/>
  <c r="L170"/>
  <c r="K170"/>
  <c r="J170"/>
  <c r="N349"/>
  <c r="M349"/>
  <c r="L349"/>
  <c r="K349"/>
  <c r="O232"/>
  <c r="N232"/>
  <c r="K232"/>
  <c r="M232"/>
  <c r="L232"/>
  <c r="N212"/>
  <c r="M212"/>
  <c r="L212"/>
  <c r="K212"/>
  <c r="J212"/>
  <c r="N158"/>
  <c r="K158"/>
  <c r="M158"/>
  <c r="L158"/>
  <c r="N221"/>
  <c r="M221"/>
  <c r="K221"/>
  <c r="J221"/>
  <c r="L221"/>
  <c r="N45"/>
  <c r="M45"/>
  <c r="L45"/>
  <c r="K45"/>
  <c r="N14"/>
  <c r="M14"/>
  <c r="L14"/>
  <c r="K14"/>
  <c r="J14"/>
  <c r="N259"/>
  <c r="M259"/>
  <c r="K259"/>
  <c r="J259"/>
  <c r="L259"/>
  <c r="N345"/>
  <c r="M345"/>
  <c r="L345"/>
  <c r="K345"/>
  <c r="O110"/>
  <c r="N110"/>
  <c r="K110"/>
  <c r="M110"/>
  <c r="L110"/>
  <c r="N41"/>
  <c r="M41"/>
  <c r="K41"/>
  <c r="L41"/>
  <c r="N55"/>
  <c r="M55"/>
  <c r="L55"/>
  <c r="K55"/>
  <c r="J55"/>
  <c r="N167"/>
  <c r="K167"/>
  <c r="M167"/>
  <c r="L167"/>
  <c r="N358"/>
  <c r="M358"/>
  <c r="K358"/>
  <c r="L358"/>
  <c r="N182"/>
  <c r="M182"/>
  <c r="L182"/>
  <c r="K182"/>
  <c r="N106"/>
  <c r="M106"/>
  <c r="L106"/>
  <c r="K106"/>
  <c r="N113"/>
  <c r="M113"/>
  <c r="K113"/>
  <c r="J113"/>
  <c r="L113"/>
  <c r="N327"/>
  <c r="M327"/>
  <c r="K327"/>
  <c r="L327"/>
  <c r="N50"/>
  <c r="M50"/>
  <c r="L50"/>
  <c r="K50"/>
  <c r="N194"/>
  <c r="M194"/>
  <c r="L194"/>
  <c r="K194"/>
  <c r="J194"/>
  <c r="N10"/>
  <c r="M10"/>
  <c r="L10"/>
  <c r="K10"/>
  <c r="J10"/>
  <c r="N258"/>
  <c r="M258"/>
  <c r="K258"/>
  <c r="L258"/>
  <c r="N173"/>
  <c r="K173"/>
  <c r="M173"/>
  <c r="L173"/>
  <c r="N104"/>
  <c r="M104"/>
  <c r="L104"/>
  <c r="K104"/>
  <c r="N53"/>
  <c r="M53"/>
  <c r="K53"/>
  <c r="J53"/>
  <c r="L53"/>
  <c r="N290"/>
  <c r="M290"/>
  <c r="L290"/>
  <c r="K290"/>
  <c r="N137"/>
  <c r="K137"/>
  <c r="M137"/>
  <c r="L137"/>
  <c r="N353"/>
  <c r="M353"/>
  <c r="L353"/>
  <c r="K353"/>
  <c r="N164"/>
  <c r="M164"/>
  <c r="L164"/>
  <c r="K164"/>
  <c r="J164"/>
  <c r="N225"/>
  <c r="M225"/>
  <c r="K225"/>
  <c r="J225"/>
  <c r="L225"/>
  <c r="N255"/>
  <c r="M255"/>
  <c r="K255"/>
  <c r="J255"/>
  <c r="L255"/>
  <c r="N214"/>
  <c r="M214"/>
  <c r="L214"/>
  <c r="K214"/>
  <c r="J214"/>
  <c r="N94"/>
  <c r="M94"/>
  <c r="K94"/>
  <c r="L94"/>
  <c r="N32"/>
  <c r="M32"/>
  <c r="K32"/>
  <c r="J32"/>
  <c r="L32"/>
  <c r="N370"/>
  <c r="M370"/>
  <c r="L370"/>
  <c r="K370"/>
  <c r="O285"/>
  <c r="N285"/>
  <c r="K285"/>
  <c r="M285"/>
  <c r="L285"/>
  <c r="N119"/>
  <c r="M119"/>
  <c r="L119"/>
  <c r="K119"/>
  <c r="J119"/>
  <c r="O333"/>
  <c r="N333"/>
  <c r="K333"/>
  <c r="M333"/>
  <c r="L333"/>
  <c r="O269"/>
  <c r="N269"/>
  <c r="M269"/>
  <c r="L269"/>
  <c r="K269"/>
  <c r="O350"/>
  <c r="O273"/>
  <c r="O123"/>
  <c r="O174"/>
  <c r="O155"/>
  <c r="O182"/>
  <c r="O219"/>
  <c r="O49"/>
  <c r="O24"/>
  <c r="O156"/>
  <c r="O287"/>
  <c r="O368"/>
  <c r="O362"/>
  <c r="O93"/>
  <c r="O165"/>
  <c r="O129"/>
  <c r="O326"/>
  <c r="O268"/>
  <c r="O246"/>
  <c r="O233"/>
  <c r="O213"/>
  <c r="O253"/>
  <c r="O203"/>
  <c r="O107"/>
  <c r="O344"/>
  <c r="O364"/>
  <c r="O337"/>
  <c r="O349"/>
  <c r="O316"/>
  <c r="O348"/>
  <c r="O374"/>
  <c r="O353"/>
  <c r="O227"/>
  <c r="O222"/>
  <c r="O322"/>
  <c r="O228"/>
  <c r="O373"/>
  <c r="O366"/>
  <c r="O175"/>
  <c r="O142"/>
  <c r="O8"/>
  <c r="O264"/>
  <c r="O341"/>
  <c r="O202"/>
  <c r="O343"/>
  <c r="O355"/>
  <c r="O345"/>
  <c r="O370"/>
  <c r="O371"/>
  <c r="O125"/>
  <c r="O352"/>
  <c r="O360"/>
  <c r="O290"/>
  <c r="O351"/>
  <c r="O292"/>
  <c r="O338"/>
  <c r="O270"/>
  <c r="O297"/>
  <c r="O336"/>
  <c r="O347"/>
  <c r="O281"/>
  <c r="O280"/>
  <c r="O342"/>
  <c r="O47"/>
  <c r="O40"/>
  <c r="O109"/>
  <c r="O179"/>
  <c r="O45"/>
  <c r="O79"/>
  <c r="O136"/>
  <c r="O37"/>
  <c r="O19"/>
  <c r="O244"/>
  <c r="O84"/>
  <c r="O164"/>
  <c r="O14"/>
  <c r="O194"/>
  <c r="O17"/>
  <c r="O231"/>
  <c r="O170"/>
  <c r="O6"/>
  <c r="O81"/>
  <c r="O171"/>
  <c r="O145"/>
  <c r="O216"/>
  <c r="O30"/>
  <c r="O169"/>
  <c r="O21"/>
  <c r="O154"/>
  <c r="O148"/>
  <c r="O208"/>
  <c r="O177"/>
  <c r="O176"/>
  <c r="O329"/>
  <c r="O10"/>
  <c r="O29"/>
  <c r="O127"/>
  <c r="O241"/>
  <c r="O278"/>
  <c r="O279"/>
  <c r="O26"/>
  <c r="O205"/>
  <c r="O295"/>
  <c r="O313"/>
  <c r="O201"/>
  <c r="O234"/>
  <c r="O214"/>
  <c r="O304"/>
  <c r="O298"/>
  <c r="O192"/>
  <c r="O22"/>
  <c r="O71"/>
  <c r="O55"/>
  <c r="O78"/>
  <c r="O18"/>
  <c r="O103"/>
  <c r="O102"/>
  <c r="O61"/>
  <c r="O149"/>
  <c r="O184"/>
  <c r="O300"/>
  <c r="O96"/>
  <c r="O143"/>
  <c r="O314"/>
  <c r="O83"/>
  <c r="O212"/>
  <c r="O13"/>
  <c r="O323"/>
  <c r="O263"/>
  <c r="O332"/>
  <c r="O5"/>
  <c r="O119"/>
  <c r="O31"/>
  <c r="O76"/>
  <c r="O85"/>
  <c r="O248"/>
  <c r="O324"/>
  <c r="O36"/>
  <c r="O74"/>
  <c r="O95"/>
  <c r="O138"/>
  <c r="O73"/>
  <c r="O44"/>
  <c r="O256"/>
  <c r="O249"/>
  <c r="O52"/>
  <c r="O65"/>
  <c r="O64"/>
  <c r="O118"/>
  <c r="O42"/>
  <c r="O158"/>
  <c r="O161"/>
  <c r="O251"/>
  <c r="P376"/>
  <c r="P114"/>
  <c r="P301"/>
  <c r="P283"/>
  <c r="P294"/>
  <c r="P269"/>
  <c r="P111"/>
  <c r="P23"/>
  <c r="P274"/>
  <c r="P211"/>
  <c r="P262"/>
  <c r="P146"/>
  <c r="P162"/>
  <c r="P188"/>
  <c r="P196"/>
  <c r="P140"/>
  <c r="P122"/>
  <c r="P141"/>
  <c r="P121"/>
  <c r="P120"/>
  <c r="P311"/>
  <c r="P215"/>
  <c r="P328"/>
  <c r="P252"/>
  <c r="P72"/>
  <c r="P350"/>
  <c r="P25"/>
  <c r="P161"/>
  <c r="P293"/>
  <c r="P276"/>
  <c r="P75"/>
  <c r="P50"/>
  <c r="P4"/>
  <c r="P133"/>
  <c r="P104"/>
  <c r="P99"/>
  <c r="P38"/>
  <c r="P43"/>
  <c r="P115"/>
  <c r="P144"/>
  <c r="P106"/>
  <c r="P286"/>
  <c r="P123"/>
  <c r="P174"/>
  <c r="P155"/>
  <c r="P182"/>
  <c r="P44"/>
  <c r="P256"/>
  <c r="P249"/>
  <c r="P9"/>
  <c r="P219"/>
  <c r="P49"/>
  <c r="P24"/>
  <c r="P156"/>
  <c r="P287"/>
  <c r="P368"/>
  <c r="P362"/>
  <c r="P93"/>
  <c r="P165"/>
  <c r="P129"/>
  <c r="P326"/>
  <c r="P268"/>
  <c r="P246"/>
  <c r="P233"/>
  <c r="P213"/>
  <c r="P253"/>
  <c r="P203"/>
  <c r="P107"/>
  <c r="P344"/>
  <c r="P364"/>
  <c r="P337"/>
  <c r="P349"/>
  <c r="P316"/>
  <c r="P348"/>
  <c r="P374"/>
  <c r="P353"/>
  <c r="P227"/>
  <c r="P222"/>
  <c r="P322"/>
  <c r="P228"/>
  <c r="P373"/>
  <c r="P366"/>
  <c r="P175"/>
  <c r="P142"/>
  <c r="P8"/>
  <c r="P264"/>
  <c r="P341"/>
  <c r="P202"/>
  <c r="P343"/>
  <c r="P355"/>
  <c r="P345"/>
  <c r="P370"/>
  <c r="P371"/>
  <c r="P125"/>
  <c r="P352"/>
  <c r="P360"/>
  <c r="P290"/>
  <c r="P351"/>
  <c r="P292"/>
  <c r="P338"/>
  <c r="P270"/>
  <c r="P297"/>
  <c r="P336"/>
  <c r="P347"/>
  <c r="P281"/>
  <c r="P280"/>
  <c r="P342"/>
  <c r="P47"/>
  <c r="P40"/>
  <c r="P109"/>
  <c r="P179"/>
  <c r="P45"/>
  <c r="P79"/>
  <c r="P136"/>
  <c r="P37"/>
  <c r="P19"/>
  <c r="P244"/>
  <c r="P164"/>
  <c r="P14"/>
  <c r="P194"/>
  <c r="P17"/>
  <c r="P231"/>
  <c r="P170"/>
  <c r="P216"/>
  <c r="P30"/>
  <c r="P154"/>
  <c r="P148"/>
  <c r="P208"/>
  <c r="P176"/>
  <c r="P10"/>
  <c r="P29"/>
  <c r="P127"/>
  <c r="P278"/>
  <c r="P279"/>
  <c r="P26"/>
  <c r="P295"/>
  <c r="P313"/>
  <c r="P201"/>
  <c r="P234"/>
  <c r="P214"/>
  <c r="P304"/>
  <c r="P298"/>
  <c r="P192"/>
  <c r="P55"/>
  <c r="P78"/>
  <c r="P18"/>
  <c r="P103"/>
  <c r="P149"/>
  <c r="P300"/>
  <c r="P96"/>
  <c r="P314"/>
  <c r="P212"/>
  <c r="P13"/>
  <c r="P323"/>
  <c r="P332"/>
  <c r="P5"/>
  <c r="P119"/>
  <c r="P31"/>
  <c r="P85"/>
  <c r="P324"/>
  <c r="P74"/>
  <c r="P95"/>
  <c r="J114"/>
  <c r="Q114"/>
  <c r="R114"/>
  <c r="J301"/>
  <c r="Q301"/>
  <c r="R301"/>
  <c r="J269"/>
  <c r="Q269"/>
  <c r="R269"/>
  <c r="J23"/>
  <c r="Q23"/>
  <c r="R23"/>
  <c r="J274"/>
  <c r="Q274"/>
  <c r="R274"/>
  <c r="J211"/>
  <c r="Q211"/>
  <c r="R211"/>
  <c r="J262"/>
  <c r="Q262"/>
  <c r="R262"/>
  <c r="J188"/>
  <c r="Q188"/>
  <c r="R188"/>
  <c r="J141"/>
  <c r="Q141"/>
  <c r="R141"/>
  <c r="J120"/>
  <c r="Q120"/>
  <c r="R120"/>
  <c r="J215"/>
  <c r="Q215"/>
  <c r="R215"/>
  <c r="J328"/>
  <c r="Q328"/>
  <c r="R328"/>
  <c r="J252"/>
  <c r="Q252"/>
  <c r="R252"/>
  <c r="J350"/>
  <c r="Q350"/>
  <c r="R350"/>
  <c r="J25"/>
  <c r="J75"/>
  <c r="J50"/>
  <c r="J4"/>
  <c r="J133"/>
  <c r="J104"/>
  <c r="J99"/>
  <c r="J38"/>
  <c r="J43"/>
  <c r="J106"/>
  <c r="J123"/>
  <c r="Q123"/>
  <c r="R123"/>
  <c r="J182"/>
  <c r="Q182"/>
  <c r="R182"/>
  <c r="J44"/>
  <c r="Q44"/>
  <c r="R44"/>
  <c r="J256"/>
  <c r="Q256"/>
  <c r="R256"/>
  <c r="J249"/>
  <c r="Q249"/>
  <c r="R249"/>
  <c r="J9"/>
  <c r="J287"/>
  <c r="Q287"/>
  <c r="R287"/>
  <c r="J368"/>
  <c r="Q368"/>
  <c r="R368"/>
  <c r="J129"/>
  <c r="Q129"/>
  <c r="R129"/>
  <c r="J246"/>
  <c r="Q246"/>
  <c r="R246"/>
  <c r="J344"/>
  <c r="Q344"/>
  <c r="R344"/>
  <c r="J337"/>
  <c r="Q337"/>
  <c r="R337"/>
  <c r="J349"/>
  <c r="Q349"/>
  <c r="R349"/>
  <c r="J353"/>
  <c r="Q353"/>
  <c r="R353"/>
  <c r="J227"/>
  <c r="Q227"/>
  <c r="R227"/>
  <c r="J373"/>
  <c r="Q373"/>
  <c r="R373"/>
  <c r="J142"/>
  <c r="Q142"/>
  <c r="R142"/>
  <c r="J8"/>
  <c r="Q8"/>
  <c r="R8"/>
  <c r="J341"/>
  <c r="Q341"/>
  <c r="R341"/>
  <c r="J343"/>
  <c r="Q343"/>
  <c r="R343"/>
  <c r="J345"/>
  <c r="Q345"/>
  <c r="R345"/>
  <c r="J370"/>
  <c r="Q370"/>
  <c r="R370"/>
  <c r="J371"/>
  <c r="Q371"/>
  <c r="R371"/>
  <c r="J125"/>
  <c r="Q125"/>
  <c r="R125"/>
  <c r="J290"/>
  <c r="Q290"/>
  <c r="R290"/>
  <c r="J351"/>
  <c r="Q351"/>
  <c r="R351"/>
  <c r="J297"/>
  <c r="Q297"/>
  <c r="R297"/>
  <c r="J336"/>
  <c r="Q336"/>
  <c r="R336"/>
  <c r="J347"/>
  <c r="Q347"/>
  <c r="R347"/>
  <c r="J281"/>
  <c r="Q281"/>
  <c r="R281"/>
  <c r="J342"/>
  <c r="Q342"/>
  <c r="R342"/>
  <c r="J179"/>
  <c r="Q179"/>
  <c r="R179"/>
  <c r="J45"/>
  <c r="Q45"/>
  <c r="R45"/>
  <c r="J37"/>
  <c r="Q37"/>
  <c r="R37"/>
  <c r="J19"/>
  <c r="Q19"/>
  <c r="R19"/>
  <c r="J244"/>
  <c r="Q244"/>
  <c r="R244"/>
  <c r="J153"/>
  <c r="J266"/>
  <c r="N91"/>
  <c r="M91"/>
  <c r="K91"/>
  <c r="L91"/>
  <c r="N268"/>
  <c r="M268"/>
  <c r="L268"/>
  <c r="K268"/>
  <c r="N248"/>
  <c r="M248"/>
  <c r="L248"/>
  <c r="K248"/>
  <c r="J248"/>
  <c r="Q248"/>
  <c r="R248"/>
  <c r="N357"/>
  <c r="M357"/>
  <c r="K357"/>
  <c r="L357"/>
  <c r="N152"/>
  <c r="M152"/>
  <c r="K152"/>
  <c r="J152"/>
  <c r="L152"/>
  <c r="N352"/>
  <c r="M352"/>
  <c r="L352"/>
  <c r="K352"/>
  <c r="N197"/>
  <c r="M197"/>
  <c r="K197"/>
  <c r="J197"/>
  <c r="L197"/>
  <c r="N322"/>
  <c r="M322"/>
  <c r="L322"/>
  <c r="K322"/>
  <c r="Q322"/>
  <c r="R322"/>
  <c r="N169"/>
  <c r="M169"/>
  <c r="L169"/>
  <c r="K169"/>
  <c r="J169"/>
  <c r="N79"/>
  <c r="M79"/>
  <c r="L79"/>
  <c r="K79"/>
  <c r="N166"/>
  <c r="M166"/>
  <c r="K166"/>
  <c r="J166"/>
  <c r="L166"/>
  <c r="N171"/>
  <c r="M171"/>
  <c r="L171"/>
  <c r="K171"/>
  <c r="J171"/>
  <c r="O237"/>
  <c r="N237"/>
  <c r="K237"/>
  <c r="M237"/>
  <c r="L237"/>
  <c r="N263"/>
  <c r="M263"/>
  <c r="L263"/>
  <c r="K263"/>
  <c r="J263"/>
  <c r="N36"/>
  <c r="M36"/>
  <c r="L36"/>
  <c r="K36"/>
  <c r="J36"/>
  <c r="Q36"/>
  <c r="R36"/>
  <c r="N63"/>
  <c r="M63"/>
  <c r="K63"/>
  <c r="J63"/>
  <c r="L63"/>
  <c r="N34"/>
  <c r="M34"/>
  <c r="K34"/>
  <c r="L34"/>
  <c r="N174"/>
  <c r="M174"/>
  <c r="L174"/>
  <c r="K174"/>
  <c r="N165"/>
  <c r="M165"/>
  <c r="L165"/>
  <c r="K165"/>
  <c r="N6"/>
  <c r="M6"/>
  <c r="L6"/>
  <c r="K6"/>
  <c r="J6"/>
  <c r="Q6"/>
  <c r="R6"/>
  <c r="N226"/>
  <c r="M226"/>
  <c r="K226"/>
  <c r="L226"/>
  <c r="N355"/>
  <c r="M355"/>
  <c r="L355"/>
  <c r="K355"/>
  <c r="Q355"/>
  <c r="R355"/>
  <c r="N299"/>
  <c r="M299"/>
  <c r="K299"/>
  <c r="J299"/>
  <c r="L299"/>
  <c r="N228"/>
  <c r="M228"/>
  <c r="L228"/>
  <c r="K228"/>
  <c r="O236"/>
  <c r="N236"/>
  <c r="K236"/>
  <c r="M236"/>
  <c r="L236"/>
  <c r="N159"/>
  <c r="M159"/>
  <c r="K159"/>
  <c r="J159"/>
  <c r="L159"/>
  <c r="N22"/>
  <c r="M22"/>
  <c r="L22"/>
  <c r="K22"/>
  <c r="J22"/>
  <c r="Q22"/>
  <c r="R22"/>
  <c r="N49"/>
  <c r="M49"/>
  <c r="L49"/>
  <c r="K49"/>
  <c r="Q49"/>
  <c r="R49"/>
  <c r="N83"/>
  <c r="M83"/>
  <c r="L83"/>
  <c r="K83"/>
  <c r="J83"/>
  <c r="N81"/>
  <c r="M81"/>
  <c r="L81"/>
  <c r="K81"/>
  <c r="J81"/>
  <c r="Q81"/>
  <c r="R81"/>
  <c r="N318"/>
  <c r="M318"/>
  <c r="K318"/>
  <c r="L318"/>
  <c r="N84"/>
  <c r="M84"/>
  <c r="L84"/>
  <c r="K84"/>
  <c r="J84"/>
  <c r="N117"/>
  <c r="K117"/>
  <c r="M117"/>
  <c r="L117"/>
  <c r="N365"/>
  <c r="M365"/>
  <c r="K365"/>
  <c r="L365"/>
  <c r="N116"/>
  <c r="K116"/>
  <c r="M116"/>
  <c r="L116"/>
  <c r="N360"/>
  <c r="M360"/>
  <c r="L360"/>
  <c r="K360"/>
  <c r="N180"/>
  <c r="K180"/>
  <c r="M180"/>
  <c r="L180"/>
  <c r="N92"/>
  <c r="M92"/>
  <c r="K92"/>
  <c r="L92"/>
  <c r="N202"/>
  <c r="M202"/>
  <c r="L202"/>
  <c r="K202"/>
  <c r="N264"/>
  <c r="M264"/>
  <c r="L264"/>
  <c r="K264"/>
  <c r="N276"/>
  <c r="M276"/>
  <c r="L276"/>
  <c r="K276"/>
  <c r="N348"/>
  <c r="M348"/>
  <c r="L348"/>
  <c r="K348"/>
  <c r="N87"/>
  <c r="M87"/>
  <c r="K87"/>
  <c r="J87"/>
  <c r="L87"/>
  <c r="N310"/>
  <c r="K310"/>
  <c r="M310"/>
  <c r="L310"/>
  <c r="O160"/>
  <c r="N160"/>
  <c r="K160"/>
  <c r="M160"/>
  <c r="L160"/>
  <c r="N296"/>
  <c r="M296"/>
  <c r="K296"/>
  <c r="L296"/>
  <c r="O200"/>
  <c r="N200"/>
  <c r="K200"/>
  <c r="M200"/>
  <c r="L200"/>
  <c r="N271"/>
  <c r="M271"/>
  <c r="K271"/>
  <c r="L271"/>
  <c r="N51"/>
  <c r="M51"/>
  <c r="K51"/>
  <c r="J51"/>
  <c r="L51"/>
  <c r="N292"/>
  <c r="M292"/>
  <c r="L292"/>
  <c r="K292"/>
  <c r="N267"/>
  <c r="M267"/>
  <c r="K267"/>
  <c r="L267"/>
  <c r="N47"/>
  <c r="M47"/>
  <c r="L47"/>
  <c r="K47"/>
  <c r="O377"/>
  <c r="N377"/>
  <c r="M377"/>
  <c r="L377"/>
  <c r="K377"/>
  <c r="Q377"/>
  <c r="R377"/>
  <c r="N265"/>
  <c r="M265"/>
  <c r="K265"/>
  <c r="L265"/>
  <c r="N102"/>
  <c r="M102"/>
  <c r="L102"/>
  <c r="K102"/>
  <c r="J102"/>
  <c r="O146"/>
  <c r="N146"/>
  <c r="M146"/>
  <c r="L146"/>
  <c r="K146"/>
  <c r="Q146"/>
  <c r="R146"/>
  <c r="O369"/>
  <c r="N369"/>
  <c r="K369"/>
  <c r="M369"/>
  <c r="L369"/>
  <c r="N69"/>
  <c r="M69"/>
  <c r="K69"/>
  <c r="L69"/>
  <c r="N233"/>
  <c r="M233"/>
  <c r="L233"/>
  <c r="K233"/>
  <c r="N270"/>
  <c r="M270"/>
  <c r="L270"/>
  <c r="K270"/>
  <c r="N115"/>
  <c r="M115"/>
  <c r="L115"/>
  <c r="K115"/>
  <c r="N209"/>
  <c r="M209"/>
  <c r="K209"/>
  <c r="L209"/>
  <c r="N354"/>
  <c r="M354"/>
  <c r="K354"/>
  <c r="L354"/>
  <c r="O162"/>
  <c r="N162"/>
  <c r="M162"/>
  <c r="L162"/>
  <c r="K162"/>
  <c r="Q162"/>
  <c r="R162"/>
  <c r="N168"/>
  <c r="K168"/>
  <c r="M168"/>
  <c r="L168"/>
  <c r="O289"/>
  <c r="N289"/>
  <c r="M289"/>
  <c r="L289"/>
  <c r="K289"/>
  <c r="N359"/>
  <c r="M359"/>
  <c r="K359"/>
  <c r="L359"/>
  <c r="N7"/>
  <c r="M7"/>
  <c r="K7"/>
  <c r="J7"/>
  <c r="L7"/>
  <c r="N335"/>
  <c r="M335"/>
  <c r="K335"/>
  <c r="L335"/>
  <c r="N309"/>
  <c r="K309"/>
  <c r="M309"/>
  <c r="L309"/>
  <c r="O247"/>
  <c r="N247"/>
  <c r="K247"/>
  <c r="M247"/>
  <c r="L247"/>
  <c r="N282"/>
  <c r="M282"/>
  <c r="K282"/>
  <c r="J282"/>
  <c r="L282"/>
  <c r="O283"/>
  <c r="N283"/>
  <c r="M283"/>
  <c r="L283"/>
  <c r="K283"/>
  <c r="N20"/>
  <c r="K20"/>
  <c r="M20"/>
  <c r="L20"/>
  <c r="N86"/>
  <c r="M86"/>
  <c r="K86"/>
  <c r="J86"/>
  <c r="L86"/>
  <c r="N286"/>
  <c r="M286"/>
  <c r="L286"/>
  <c r="K286"/>
  <c r="N28"/>
  <c r="K28"/>
  <c r="M28"/>
  <c r="L28"/>
  <c r="N229"/>
  <c r="M229"/>
  <c r="K229"/>
  <c r="L229"/>
  <c r="N71"/>
  <c r="M71"/>
  <c r="L71"/>
  <c r="K71"/>
  <c r="J71"/>
  <c r="O189"/>
  <c r="N189"/>
  <c r="K189"/>
  <c r="M189"/>
  <c r="L189"/>
  <c r="O288"/>
  <c r="N288"/>
  <c r="M288"/>
  <c r="L288"/>
  <c r="K288"/>
  <c r="N57"/>
  <c r="M57"/>
  <c r="K57"/>
  <c r="J57"/>
  <c r="L57"/>
  <c r="N275"/>
  <c r="M275"/>
  <c r="K275"/>
  <c r="J275"/>
  <c r="L275"/>
  <c r="N136"/>
  <c r="M136"/>
  <c r="L136"/>
  <c r="K136"/>
  <c r="N40"/>
  <c r="M40"/>
  <c r="L40"/>
  <c r="K40"/>
  <c r="N213"/>
  <c r="M213"/>
  <c r="L213"/>
  <c r="K213"/>
  <c r="N340"/>
  <c r="M340"/>
  <c r="K340"/>
  <c r="L340"/>
  <c r="N204"/>
  <c r="M204"/>
  <c r="K204"/>
  <c r="L204"/>
  <c r="N11"/>
  <c r="M11"/>
  <c r="K11"/>
  <c r="L11"/>
  <c r="N21"/>
  <c r="M21"/>
  <c r="L21"/>
  <c r="K21"/>
  <c r="J21"/>
  <c r="Q21"/>
  <c r="R21"/>
  <c r="N76"/>
  <c r="M76"/>
  <c r="L76"/>
  <c r="K76"/>
  <c r="J76"/>
  <c r="N143"/>
  <c r="M143"/>
  <c r="L143"/>
  <c r="K143"/>
  <c r="J143"/>
  <c r="Q143"/>
  <c r="R143"/>
  <c r="N131"/>
  <c r="M131"/>
  <c r="K131"/>
  <c r="J131"/>
  <c r="L131"/>
  <c r="N48"/>
  <c r="M48"/>
  <c r="K48"/>
  <c r="J48"/>
  <c r="L48"/>
  <c r="N367"/>
  <c r="M367"/>
  <c r="K367"/>
  <c r="L367"/>
  <c r="N155"/>
  <c r="M155"/>
  <c r="L155"/>
  <c r="K155"/>
  <c r="Q155"/>
  <c r="R155"/>
  <c r="N219"/>
  <c r="M219"/>
  <c r="L219"/>
  <c r="K219"/>
  <c r="Q219"/>
  <c r="R219"/>
  <c r="N198"/>
  <c r="K198"/>
  <c r="M198"/>
  <c r="L198"/>
  <c r="N109"/>
  <c r="M109"/>
  <c r="L109"/>
  <c r="K109"/>
  <c r="Q109"/>
  <c r="R109"/>
  <c r="N320"/>
  <c r="K320"/>
  <c r="M320"/>
  <c r="L320"/>
  <c r="O122"/>
  <c r="N122"/>
  <c r="M122"/>
  <c r="L122"/>
  <c r="K122"/>
  <c r="N177"/>
  <c r="M177"/>
  <c r="L177"/>
  <c r="K177"/>
  <c r="J177"/>
  <c r="Q177"/>
  <c r="R177"/>
  <c r="N338"/>
  <c r="M338"/>
  <c r="L338"/>
  <c r="K338"/>
  <c r="Q338"/>
  <c r="R338"/>
  <c r="N98"/>
  <c r="M98"/>
  <c r="K98"/>
  <c r="J98"/>
  <c r="L98"/>
  <c r="N107"/>
  <c r="M107"/>
  <c r="L107"/>
  <c r="K107"/>
  <c r="N364"/>
  <c r="M364"/>
  <c r="L364"/>
  <c r="K364"/>
  <c r="N315"/>
  <c r="M315"/>
  <c r="K315"/>
  <c r="L315"/>
  <c r="N186"/>
  <c r="M186"/>
  <c r="K186"/>
  <c r="J186"/>
  <c r="L186"/>
  <c r="N190"/>
  <c r="M190"/>
  <c r="K190"/>
  <c r="J190"/>
  <c r="L190"/>
  <c r="N329"/>
  <c r="M329"/>
  <c r="L329"/>
  <c r="K329"/>
  <c r="J329"/>
  <c r="N222"/>
  <c r="M222"/>
  <c r="L222"/>
  <c r="K222"/>
  <c r="Q222"/>
  <c r="R222"/>
  <c r="N16"/>
  <c r="M16"/>
  <c r="K16"/>
  <c r="L16"/>
  <c r="O77"/>
  <c r="N77"/>
  <c r="K77"/>
  <c r="M77"/>
  <c r="L77"/>
  <c r="N210"/>
  <c r="M210"/>
  <c r="K210"/>
  <c r="L210"/>
  <c r="N105"/>
  <c r="K105"/>
  <c r="M105"/>
  <c r="L105"/>
  <c r="N156"/>
  <c r="M156"/>
  <c r="L156"/>
  <c r="K156"/>
  <c r="N185"/>
  <c r="M185"/>
  <c r="K185"/>
  <c r="J185"/>
  <c r="L185"/>
  <c r="N54"/>
  <c r="M54"/>
  <c r="K54"/>
  <c r="J54"/>
  <c r="L54"/>
  <c r="N100"/>
  <c r="K100"/>
  <c r="M100"/>
  <c r="L100"/>
  <c r="N24"/>
  <c r="M24"/>
  <c r="L24"/>
  <c r="K24"/>
  <c r="N93"/>
  <c r="M93"/>
  <c r="L93"/>
  <c r="K93"/>
  <c r="N15"/>
  <c r="K15"/>
  <c r="M15"/>
  <c r="L15"/>
  <c r="N61"/>
  <c r="M61"/>
  <c r="L61"/>
  <c r="K61"/>
  <c r="J61"/>
  <c r="N261"/>
  <c r="K261"/>
  <c r="M261"/>
  <c r="L261"/>
  <c r="N56"/>
  <c r="M56"/>
  <c r="K56"/>
  <c r="J56"/>
  <c r="L56"/>
  <c r="N366"/>
  <c r="M366"/>
  <c r="L366"/>
  <c r="K366"/>
  <c r="N46"/>
  <c r="M46"/>
  <c r="K46"/>
  <c r="L46"/>
  <c r="N241"/>
  <c r="M241"/>
  <c r="L241"/>
  <c r="K241"/>
  <c r="J241"/>
  <c r="N124"/>
  <c r="M124"/>
  <c r="K124"/>
  <c r="J124"/>
  <c r="L124"/>
  <c r="N306"/>
  <c r="M306"/>
  <c r="K306"/>
  <c r="J306"/>
  <c r="L306"/>
  <c r="N207"/>
  <c r="K207"/>
  <c r="M207"/>
  <c r="L207"/>
  <c r="N184"/>
  <c r="M184"/>
  <c r="L184"/>
  <c r="K184"/>
  <c r="J184"/>
  <c r="N145"/>
  <c r="M145"/>
  <c r="L145"/>
  <c r="K145"/>
  <c r="J145"/>
  <c r="N253"/>
  <c r="M253"/>
  <c r="L253"/>
  <c r="K253"/>
  <c r="Q253"/>
  <c r="R253"/>
  <c r="N238"/>
  <c r="M238"/>
  <c r="K238"/>
  <c r="L238"/>
  <c r="N325"/>
  <c r="M325"/>
  <c r="K325"/>
  <c r="L325"/>
  <c r="O311"/>
  <c r="N311"/>
  <c r="M311"/>
  <c r="L311"/>
  <c r="K311"/>
  <c r="N250"/>
  <c r="M250"/>
  <c r="K250"/>
  <c r="L250"/>
  <c r="N330"/>
  <c r="M330"/>
  <c r="K330"/>
  <c r="J330"/>
  <c r="L330"/>
  <c r="N375"/>
  <c r="M375"/>
  <c r="K375"/>
  <c r="L375"/>
  <c r="N89"/>
  <c r="M89"/>
  <c r="K89"/>
  <c r="J89"/>
  <c r="L89"/>
  <c r="N80"/>
  <c r="K80"/>
  <c r="M80"/>
  <c r="L80"/>
  <c r="N242"/>
  <c r="M242"/>
  <c r="K242"/>
  <c r="L242"/>
  <c r="O379"/>
  <c r="N379"/>
  <c r="K379"/>
  <c r="M379"/>
  <c r="L379"/>
  <c r="N144"/>
  <c r="M144"/>
  <c r="L144"/>
  <c r="K144"/>
  <c r="O321"/>
  <c r="N321"/>
  <c r="K321"/>
  <c r="M321"/>
  <c r="L321"/>
  <c r="N112"/>
  <c r="K112"/>
  <c r="M112"/>
  <c r="L112"/>
  <c r="N272"/>
  <c r="M272"/>
  <c r="K272"/>
  <c r="J272"/>
  <c r="L272"/>
  <c r="N293"/>
  <c r="M293"/>
  <c r="L293"/>
  <c r="K293"/>
  <c r="O196"/>
  <c r="N196"/>
  <c r="M196"/>
  <c r="L196"/>
  <c r="K196"/>
  <c r="N138"/>
  <c r="M138"/>
  <c r="L138"/>
  <c r="K138"/>
  <c r="J138"/>
  <c r="N175"/>
  <c r="M175"/>
  <c r="L175"/>
  <c r="K175"/>
  <c r="Q175"/>
  <c r="R175"/>
  <c r="O72"/>
  <c r="N72"/>
  <c r="M72"/>
  <c r="L72"/>
  <c r="K72"/>
  <c r="O121"/>
  <c r="N121"/>
  <c r="M121"/>
  <c r="L121"/>
  <c r="K121"/>
  <c r="Q121"/>
  <c r="R121"/>
  <c r="N374"/>
  <c r="M374"/>
  <c r="L374"/>
  <c r="K374"/>
  <c r="Q374"/>
  <c r="R374"/>
  <c r="N280"/>
  <c r="M280"/>
  <c r="L280"/>
  <c r="K280"/>
  <c r="Q280"/>
  <c r="R280"/>
  <c r="N361"/>
  <c r="M361"/>
  <c r="K361"/>
  <c r="L361"/>
  <c r="N326"/>
  <c r="M326"/>
  <c r="L326"/>
  <c r="K326"/>
  <c r="Q326"/>
  <c r="R326"/>
  <c r="N12"/>
  <c r="M12"/>
  <c r="K12"/>
  <c r="J12"/>
  <c r="L12"/>
  <c r="O150"/>
  <c r="N150"/>
  <c r="K150"/>
  <c r="M150"/>
  <c r="L150"/>
  <c r="O140"/>
  <c r="N140"/>
  <c r="M140"/>
  <c r="L140"/>
  <c r="K140"/>
  <c r="N2"/>
  <c r="M2"/>
  <c r="K2"/>
  <c r="L2"/>
  <c r="N147"/>
  <c r="M147"/>
  <c r="K147"/>
  <c r="J147"/>
  <c r="L147"/>
  <c r="N59"/>
  <c r="K59"/>
  <c r="M59"/>
  <c r="L59"/>
  <c r="N157"/>
  <c r="M157"/>
  <c r="K157"/>
  <c r="L157"/>
  <c r="N73"/>
  <c r="M73"/>
  <c r="L73"/>
  <c r="K73"/>
  <c r="J73"/>
  <c r="N33"/>
  <c r="M33"/>
  <c r="K33"/>
  <c r="L33"/>
  <c r="N372"/>
  <c r="M372"/>
  <c r="K372"/>
  <c r="L372"/>
  <c r="N132"/>
  <c r="M132"/>
  <c r="K132"/>
  <c r="J132"/>
  <c r="L132"/>
  <c r="N257"/>
  <c r="K257"/>
  <c r="M257"/>
  <c r="L257"/>
  <c r="N203"/>
  <c r="M203"/>
  <c r="L203"/>
  <c r="K203"/>
  <c r="Q203"/>
  <c r="R203"/>
  <c r="N217"/>
  <c r="K217"/>
  <c r="M217"/>
  <c r="L217"/>
  <c r="O111"/>
  <c r="N111"/>
  <c r="M111"/>
  <c r="L111"/>
  <c r="K111"/>
  <c r="N191"/>
  <c r="K191"/>
  <c r="M191"/>
  <c r="L191"/>
  <c r="N316"/>
  <c r="M316"/>
  <c r="L316"/>
  <c r="K316"/>
  <c r="N58"/>
  <c r="M58"/>
  <c r="K58"/>
  <c r="L58"/>
  <c r="O294"/>
  <c r="N294"/>
  <c r="M294"/>
  <c r="L294"/>
  <c r="K294"/>
  <c r="Q294"/>
  <c r="R294"/>
  <c r="N161"/>
  <c r="M161"/>
  <c r="L161"/>
  <c r="K161"/>
  <c r="Q161"/>
  <c r="R161"/>
  <c r="N362"/>
  <c r="M362"/>
  <c r="L362"/>
  <c r="K362"/>
  <c r="Q362"/>
  <c r="R362"/>
  <c r="N206"/>
  <c r="M206"/>
  <c r="K206"/>
  <c r="L206"/>
  <c r="O62"/>
  <c r="N62"/>
  <c r="K62"/>
  <c r="M62"/>
  <c r="L62"/>
  <c r="N205"/>
  <c r="M205"/>
  <c r="L205"/>
  <c r="K205"/>
  <c r="J205"/>
  <c r="O199"/>
  <c r="N199"/>
  <c r="K199"/>
  <c r="M199"/>
  <c r="L199"/>
  <c r="N108"/>
  <c r="K108"/>
  <c r="M108"/>
  <c r="O310"/>
  <c r="O117"/>
  <c r="O286"/>
  <c r="O137"/>
  <c r="O218"/>
  <c r="O207"/>
  <c r="O173"/>
  <c r="O108"/>
  <c r="O80"/>
  <c r="O28"/>
  <c r="O100"/>
  <c r="O261"/>
  <c r="O296"/>
  <c r="O277"/>
  <c r="O94"/>
  <c r="O320"/>
  <c r="O204"/>
  <c r="O309"/>
  <c r="O250"/>
  <c r="O260"/>
  <c r="O223"/>
  <c r="O168"/>
  <c r="O254"/>
  <c r="O167"/>
  <c r="O33"/>
  <c r="O198"/>
  <c r="O359"/>
  <c r="O317"/>
  <c r="O363"/>
  <c r="O327"/>
  <c r="O357"/>
  <c r="O375"/>
  <c r="O361"/>
  <c r="O242"/>
  <c r="O187"/>
  <c r="O258"/>
  <c r="O271"/>
  <c r="O90"/>
  <c r="O367"/>
  <c r="O372"/>
  <c r="O157"/>
  <c r="O97"/>
  <c r="O27"/>
  <c r="O265"/>
  <c r="O340"/>
  <c r="O58"/>
  <c r="O356"/>
  <c r="O346"/>
  <c r="O358"/>
  <c r="O69"/>
  <c r="O16"/>
  <c r="O245"/>
  <c r="O318"/>
  <c r="O267"/>
  <c r="O206"/>
  <c r="O365"/>
  <c r="O354"/>
  <c r="O220"/>
  <c r="O315"/>
  <c r="O331"/>
  <c r="O335"/>
  <c r="O339"/>
  <c r="O334"/>
  <c r="O325"/>
  <c r="O101"/>
  <c r="O41"/>
  <c r="O91"/>
  <c r="O229"/>
  <c r="O92"/>
  <c r="O46"/>
  <c r="O238"/>
  <c r="O2"/>
  <c r="O11"/>
  <c r="O284"/>
  <c r="O210"/>
  <c r="O153"/>
  <c r="O178"/>
  <c r="O266"/>
  <c r="O291"/>
  <c r="O226"/>
  <c r="O34"/>
  <c r="O209"/>
  <c r="O186"/>
  <c r="O221"/>
  <c r="O243"/>
  <c r="O259"/>
  <c r="O39"/>
  <c r="O152"/>
  <c r="O224"/>
  <c r="O185"/>
  <c r="O35"/>
  <c r="O48"/>
  <c r="O68"/>
  <c r="O60"/>
  <c r="O67"/>
  <c r="O128"/>
  <c r="O3"/>
  <c r="O113"/>
  <c r="O131"/>
  <c r="O282"/>
  <c r="O302"/>
  <c r="O134"/>
  <c r="O86"/>
  <c r="O307"/>
  <c r="O306"/>
  <c r="O305"/>
  <c r="O235"/>
  <c r="O255"/>
  <c r="O53"/>
  <c r="O299"/>
  <c r="O193"/>
  <c r="O139"/>
  <c r="O98"/>
  <c r="O56"/>
  <c r="O66"/>
  <c r="O82"/>
  <c r="O88"/>
  <c r="O87"/>
  <c r="O54"/>
  <c r="O132"/>
  <c r="O197"/>
  <c r="O308"/>
  <c r="O51"/>
  <c r="O159"/>
  <c r="O183"/>
  <c r="O89"/>
  <c r="O181"/>
  <c r="O57"/>
  <c r="O319"/>
  <c r="O272"/>
  <c r="O172"/>
  <c r="O32"/>
  <c r="O166"/>
  <c r="O225"/>
  <c r="O275"/>
  <c r="O7"/>
  <c r="O12"/>
  <c r="O190"/>
  <c r="O330"/>
  <c r="O63"/>
  <c r="O130"/>
  <c r="O124"/>
  <c r="O147"/>
  <c r="O9"/>
  <c r="O151"/>
  <c r="O239"/>
  <c r="O15"/>
  <c r="O293"/>
  <c r="O276"/>
  <c r="O75"/>
  <c r="O50"/>
  <c r="O4"/>
  <c r="O133"/>
  <c r="O104"/>
  <c r="O99"/>
  <c r="O38"/>
  <c r="O43"/>
  <c r="O115"/>
  <c r="O144"/>
  <c r="O106"/>
  <c r="O25"/>
  <c r="P108"/>
  <c r="P369"/>
  <c r="P378"/>
  <c r="P379"/>
  <c r="P285"/>
  <c r="P126"/>
  <c r="P230"/>
  <c r="P321"/>
  <c r="P333"/>
  <c r="P189"/>
  <c r="P200"/>
  <c r="P110"/>
  <c r="P163"/>
  <c r="P237"/>
  <c r="P160"/>
  <c r="P240"/>
  <c r="P247"/>
  <c r="P303"/>
  <c r="P150"/>
  <c r="P199"/>
  <c r="P232"/>
  <c r="P77"/>
  <c r="P62"/>
  <c r="P70"/>
  <c r="P236"/>
  <c r="P312"/>
  <c r="P195"/>
  <c r="P135"/>
  <c r="P310"/>
  <c r="P217"/>
  <c r="P251"/>
  <c r="P117"/>
  <c r="P191"/>
  <c r="P257"/>
  <c r="P20"/>
  <c r="P52"/>
  <c r="P65"/>
  <c r="P64"/>
  <c r="P180"/>
  <c r="P112"/>
  <c r="P118"/>
  <c r="P116"/>
  <c r="P42"/>
  <c r="P158"/>
  <c r="P105"/>
  <c r="P273"/>
  <c r="P137"/>
  <c r="P218"/>
  <c r="P207"/>
  <c r="P173"/>
  <c r="P151"/>
  <c r="P239"/>
  <c r="P15"/>
  <c r="P59"/>
  <c r="P80"/>
  <c r="P28"/>
  <c r="P100"/>
  <c r="P261"/>
  <c r="P296"/>
  <c r="P277"/>
  <c r="P94"/>
  <c r="P320"/>
  <c r="P204"/>
  <c r="P309"/>
  <c r="P250"/>
  <c r="P260"/>
  <c r="P223"/>
  <c r="P168"/>
  <c r="P254"/>
  <c r="P167"/>
  <c r="P33"/>
  <c r="P198"/>
  <c r="P359"/>
  <c r="P317"/>
  <c r="P363"/>
  <c r="P327"/>
  <c r="P357"/>
  <c r="P375"/>
  <c r="P361"/>
  <c r="P242"/>
  <c r="P187"/>
  <c r="P258"/>
  <c r="P271"/>
  <c r="P90"/>
  <c r="P367"/>
  <c r="P372"/>
  <c r="P157"/>
  <c r="P97"/>
  <c r="P27"/>
  <c r="P265"/>
  <c r="P340"/>
  <c r="P58"/>
  <c r="P356"/>
  <c r="P346"/>
  <c r="P358"/>
  <c r="P69"/>
  <c r="P16"/>
  <c r="P245"/>
  <c r="P318"/>
  <c r="P267"/>
  <c r="P206"/>
  <c r="P365"/>
  <c r="P354"/>
  <c r="P220"/>
  <c r="P315"/>
  <c r="P331"/>
  <c r="P335"/>
  <c r="P339"/>
  <c r="P334"/>
  <c r="P325"/>
  <c r="P101"/>
  <c r="P41"/>
  <c r="P91"/>
  <c r="P229"/>
  <c r="P92"/>
  <c r="P46"/>
  <c r="P238"/>
  <c r="P2"/>
  <c r="P11"/>
  <c r="P284"/>
  <c r="P210"/>
  <c r="P153"/>
  <c r="P178"/>
  <c r="P266"/>
  <c r="P291"/>
  <c r="P226"/>
  <c r="P34"/>
  <c r="P209"/>
  <c r="P186"/>
  <c r="P221"/>
  <c r="P243"/>
  <c r="P259"/>
  <c r="P39"/>
  <c r="P152"/>
  <c r="P224"/>
  <c r="P185"/>
  <c r="P35"/>
  <c r="P48"/>
  <c r="P68"/>
  <c r="P60"/>
  <c r="P67"/>
  <c r="P128"/>
  <c r="P3"/>
  <c r="P113"/>
  <c r="P131"/>
  <c r="P282"/>
  <c r="P302"/>
  <c r="P134"/>
  <c r="P86"/>
  <c r="P307"/>
  <c r="P306"/>
  <c r="P305"/>
  <c r="P235"/>
  <c r="P255"/>
  <c r="P53"/>
  <c r="P299"/>
  <c r="P193"/>
  <c r="P139"/>
  <c r="P98"/>
  <c r="P56"/>
  <c r="P66"/>
  <c r="P82"/>
  <c r="P88"/>
  <c r="P87"/>
  <c r="P54"/>
  <c r="P132"/>
  <c r="P197"/>
  <c r="P308"/>
  <c r="P51"/>
  <c r="P159"/>
  <c r="P183"/>
  <c r="P89"/>
  <c r="P181"/>
  <c r="P57"/>
  <c r="P319"/>
  <c r="P272"/>
  <c r="P172"/>
  <c r="P32"/>
  <c r="P166"/>
  <c r="P225"/>
  <c r="P275"/>
  <c r="P7"/>
  <c r="P12"/>
  <c r="P190"/>
  <c r="P330"/>
  <c r="P63"/>
  <c r="P130"/>
  <c r="P124"/>
  <c r="P147"/>
  <c r="L108"/>
  <c r="J285"/>
  <c r="Q285"/>
  <c r="R285"/>
  <c r="J126"/>
  <c r="Q126"/>
  <c r="R126"/>
  <c r="J230"/>
  <c r="Q230"/>
  <c r="R230"/>
  <c r="J321"/>
  <c r="Q321"/>
  <c r="R321"/>
  <c r="J333"/>
  <c r="Q333"/>
  <c r="R333"/>
  <c r="J189"/>
  <c r="Q189"/>
  <c r="R189"/>
  <c r="J200"/>
  <c r="Q200"/>
  <c r="R200"/>
  <c r="J110"/>
  <c r="Q110"/>
  <c r="R110"/>
  <c r="J163"/>
  <c r="Q163"/>
  <c r="R163"/>
  <c r="J237"/>
  <c r="Q237"/>
  <c r="R237"/>
  <c r="J160"/>
  <c r="Q160"/>
  <c r="R160"/>
  <c r="J240"/>
  <c r="Q240"/>
  <c r="R240"/>
  <c r="J247"/>
  <c r="Q247"/>
  <c r="R247"/>
  <c r="J303"/>
  <c r="Q303"/>
  <c r="R303"/>
  <c r="J150"/>
  <c r="Q150"/>
  <c r="R150"/>
  <c r="J199"/>
  <c r="Q199"/>
  <c r="R199"/>
  <c r="J232"/>
  <c r="Q232"/>
  <c r="R232"/>
  <c r="J77"/>
  <c r="Q77"/>
  <c r="R77"/>
  <c r="J62"/>
  <c r="Q62"/>
  <c r="R62"/>
  <c r="J70"/>
  <c r="Q70"/>
  <c r="R70"/>
  <c r="J236"/>
  <c r="Q236"/>
  <c r="R236"/>
  <c r="J312"/>
  <c r="Q312"/>
  <c r="R312"/>
  <c r="J195"/>
  <c r="Q195"/>
  <c r="R195"/>
  <c r="J135"/>
  <c r="Q135"/>
  <c r="R135"/>
  <c r="J310"/>
  <c r="Q310"/>
  <c r="R310"/>
  <c r="J217"/>
  <c r="Q217"/>
  <c r="R217"/>
  <c r="J251"/>
  <c r="Q251"/>
  <c r="R251"/>
  <c r="J117"/>
  <c r="Q117"/>
  <c r="R117"/>
  <c r="J191"/>
  <c r="Q191"/>
  <c r="R191"/>
  <c r="J257"/>
  <c r="Q257"/>
  <c r="R257"/>
  <c r="J20"/>
  <c r="Q20"/>
  <c r="R20"/>
  <c r="J52"/>
  <c r="Q52"/>
  <c r="R52"/>
  <c r="J65"/>
  <c r="Q65"/>
  <c r="R65"/>
  <c r="J64"/>
  <c r="Q64"/>
  <c r="R64"/>
  <c r="J180"/>
  <c r="Q180"/>
  <c r="R180"/>
  <c r="J112"/>
  <c r="Q112"/>
  <c r="R112"/>
  <c r="J118"/>
  <c r="Q118"/>
  <c r="R118"/>
  <c r="J116"/>
  <c r="Q116"/>
  <c r="R116"/>
  <c r="J42"/>
  <c r="Q42"/>
  <c r="R42"/>
  <c r="J158"/>
  <c r="Q158"/>
  <c r="R158"/>
  <c r="J105"/>
  <c r="Q105"/>
  <c r="R105"/>
  <c r="J273"/>
  <c r="Q273"/>
  <c r="R273"/>
  <c r="J137"/>
  <c r="Q137"/>
  <c r="R137"/>
  <c r="J218"/>
  <c r="Q218"/>
  <c r="R218"/>
  <c r="J207"/>
  <c r="Q207"/>
  <c r="R207"/>
  <c r="J173"/>
  <c r="Q173"/>
  <c r="R173"/>
  <c r="J151"/>
  <c r="Q151"/>
  <c r="R151"/>
  <c r="J239"/>
  <c r="Q239"/>
  <c r="R239"/>
  <c r="J15"/>
  <c r="Q15"/>
  <c r="R15"/>
  <c r="J59"/>
  <c r="Q59"/>
  <c r="R59"/>
  <c r="J80"/>
  <c r="Q80"/>
  <c r="R80"/>
  <c r="J28"/>
  <c r="Q28"/>
  <c r="R28"/>
  <c r="J100"/>
  <c r="Q100"/>
  <c r="R100"/>
  <c r="J261"/>
  <c r="Q261"/>
  <c r="R261"/>
  <c r="J296"/>
  <c r="Q296"/>
  <c r="R296"/>
  <c r="J277"/>
  <c r="Q277"/>
  <c r="R277"/>
  <c r="J94"/>
  <c r="Q94"/>
  <c r="R94"/>
  <c r="J320"/>
  <c r="Q320"/>
  <c r="R320"/>
  <c r="J204"/>
  <c r="Q204"/>
  <c r="R204"/>
  <c r="J309"/>
  <c r="Q309"/>
  <c r="R309"/>
  <c r="J250"/>
  <c r="Q250"/>
  <c r="R250"/>
  <c r="J260"/>
  <c r="Q260"/>
  <c r="R260"/>
  <c r="J223"/>
  <c r="Q223"/>
  <c r="R223"/>
  <c r="J168"/>
  <c r="Q168"/>
  <c r="R168"/>
  <c r="J254"/>
  <c r="Q254"/>
  <c r="R254"/>
  <c r="J167"/>
  <c r="Q167"/>
  <c r="R167"/>
  <c r="J33"/>
  <c r="Q33"/>
  <c r="R33"/>
  <c r="J198"/>
  <c r="Q198"/>
  <c r="R198"/>
  <c r="J359"/>
  <c r="Q359"/>
  <c r="R359"/>
  <c r="J317"/>
  <c r="Q317"/>
  <c r="R317"/>
  <c r="J363"/>
  <c r="Q363"/>
  <c r="R363"/>
  <c r="J327"/>
  <c r="Q327"/>
  <c r="R327"/>
  <c r="J357"/>
  <c r="Q357"/>
  <c r="R357"/>
  <c r="J375"/>
  <c r="Q375"/>
  <c r="R375"/>
  <c r="J361"/>
  <c r="Q361"/>
  <c r="R361"/>
  <c r="J242"/>
  <c r="Q242"/>
  <c r="R242"/>
  <c r="J187"/>
  <c r="Q187"/>
  <c r="R187"/>
  <c r="J258"/>
  <c r="Q258"/>
  <c r="R258"/>
  <c r="J271"/>
  <c r="Q271"/>
  <c r="R271"/>
  <c r="J90"/>
  <c r="Q90"/>
  <c r="R90"/>
  <c r="J367"/>
  <c r="Q367"/>
  <c r="R367"/>
  <c r="J372"/>
  <c r="Q372"/>
  <c r="R372"/>
  <c r="J157"/>
  <c r="Q157"/>
  <c r="R157"/>
  <c r="J97"/>
  <c r="Q97"/>
  <c r="R97"/>
  <c r="J27"/>
  <c r="Q27"/>
  <c r="R27"/>
  <c r="J265"/>
  <c r="Q265"/>
  <c r="R265"/>
  <c r="J340"/>
  <c r="Q340"/>
  <c r="R340"/>
  <c r="J58"/>
  <c r="Q58"/>
  <c r="R58"/>
  <c r="J356"/>
  <c r="Q356"/>
  <c r="R356"/>
  <c r="J346"/>
  <c r="Q346"/>
  <c r="R346"/>
  <c r="J358"/>
  <c r="Q358"/>
  <c r="R358"/>
  <c r="J69"/>
  <c r="Q69"/>
  <c r="R69"/>
  <c r="J16"/>
  <c r="Q16"/>
  <c r="R16"/>
  <c r="J245"/>
  <c r="Q245"/>
  <c r="R245"/>
  <c r="J318"/>
  <c r="Q318"/>
  <c r="R318"/>
  <c r="J267"/>
  <c r="Q267"/>
  <c r="R267"/>
  <c r="J206"/>
  <c r="Q206"/>
  <c r="R206"/>
  <c r="J365"/>
  <c r="Q365"/>
  <c r="R365"/>
  <c r="J354"/>
  <c r="Q354"/>
  <c r="R354"/>
  <c r="J220"/>
  <c r="Q220"/>
  <c r="R220"/>
  <c r="J315"/>
  <c r="Q315"/>
  <c r="R315"/>
  <c r="J331"/>
  <c r="Q331"/>
  <c r="R331"/>
  <c r="J335"/>
  <c r="Q335"/>
  <c r="R335"/>
  <c r="J339"/>
  <c r="Q339"/>
  <c r="R339"/>
  <c r="J334"/>
  <c r="Q334"/>
  <c r="R334"/>
  <c r="J325"/>
  <c r="Q325"/>
  <c r="R325"/>
  <c r="J101"/>
  <c r="Q101"/>
  <c r="R101"/>
  <c r="J41"/>
  <c r="Q41"/>
  <c r="R41"/>
  <c r="J91"/>
  <c r="Q91"/>
  <c r="R91"/>
  <c r="J229"/>
  <c r="Q229"/>
  <c r="R229"/>
  <c r="J92"/>
  <c r="Q92"/>
  <c r="R92"/>
  <c r="J46"/>
  <c r="Q46"/>
  <c r="R46"/>
  <c r="J238"/>
  <c r="Q238"/>
  <c r="R238"/>
  <c r="J2"/>
  <c r="Q2"/>
  <c r="R2"/>
  <c r="J11"/>
  <c r="Q11"/>
  <c r="R11"/>
  <c r="J284"/>
  <c r="Q284"/>
  <c r="R284"/>
  <c r="J210"/>
  <c r="Q210"/>
  <c r="R210"/>
  <c r="J178"/>
  <c r="Q178"/>
  <c r="R178"/>
  <c r="J291"/>
  <c r="Q291"/>
  <c r="R291"/>
  <c r="J34"/>
  <c r="Q34"/>
  <c r="R34"/>
  <c r="Q293"/>
  <c r="R293"/>
  <c r="Q144"/>
  <c r="R144"/>
  <c r="Q286"/>
  <c r="R286"/>
  <c r="Q209"/>
  <c r="R209"/>
  <c r="Q108"/>
  <c r="R108"/>
  <c r="Q316"/>
  <c r="R316"/>
  <c r="Q111"/>
  <c r="R111"/>
  <c r="Q73"/>
  <c r="R73"/>
  <c r="Q140"/>
  <c r="R140"/>
  <c r="Q72"/>
  <c r="R72"/>
  <c r="Q196"/>
  <c r="R196"/>
  <c r="Q311"/>
  <c r="R311"/>
  <c r="Q184"/>
  <c r="R184"/>
  <c r="Q366"/>
  <c r="R366"/>
  <c r="Q93"/>
  <c r="R93"/>
  <c r="Q24"/>
  <c r="R24"/>
  <c r="Q156"/>
  <c r="R156"/>
  <c r="Q364"/>
  <c r="R364"/>
  <c r="Q107"/>
  <c r="R107"/>
  <c r="Q122"/>
  <c r="R122"/>
  <c r="Q213"/>
  <c r="R213"/>
  <c r="Q40"/>
  <c r="R40"/>
  <c r="Q136"/>
  <c r="R136"/>
  <c r="Q283"/>
  <c r="R283"/>
  <c r="Q115"/>
  <c r="R115"/>
  <c r="Q270"/>
  <c r="R270"/>
  <c r="Q233"/>
  <c r="R233"/>
  <c r="Q47"/>
  <c r="R47"/>
  <c r="Q292"/>
  <c r="R292"/>
  <c r="Q348"/>
  <c r="R348"/>
  <c r="Q276"/>
  <c r="R276"/>
  <c r="Q264"/>
  <c r="R264"/>
  <c r="Q202"/>
  <c r="R202"/>
  <c r="Q360"/>
  <c r="R360"/>
  <c r="Q228"/>
  <c r="R228"/>
  <c r="Q226"/>
  <c r="R226"/>
  <c r="Q165"/>
  <c r="R165"/>
  <c r="Q174"/>
  <c r="R174"/>
  <c r="Q79"/>
  <c r="R79"/>
  <c r="Q352"/>
  <c r="R352"/>
  <c r="Q268"/>
  <c r="R268"/>
  <c r="Q132"/>
  <c r="R132"/>
  <c r="Q147"/>
  <c r="R147"/>
  <c r="Q272"/>
  <c r="R272"/>
  <c r="Q330"/>
  <c r="R330"/>
  <c r="Q306"/>
  <c r="R306"/>
  <c r="Q185"/>
  <c r="R185"/>
  <c r="Q186"/>
  <c r="R186"/>
  <c r="Q48"/>
  <c r="R48"/>
  <c r="Q76"/>
  <c r="R76"/>
  <c r="Q57"/>
  <c r="R57"/>
  <c r="Q288"/>
  <c r="R288"/>
  <c r="Q71"/>
  <c r="R71"/>
  <c r="Q86"/>
  <c r="R86"/>
  <c r="Q282"/>
  <c r="R282"/>
  <c r="Q7"/>
  <c r="R7"/>
  <c r="Q289"/>
  <c r="R289"/>
  <c r="Q369"/>
  <c r="R369"/>
  <c r="Q102"/>
  <c r="R102"/>
  <c r="Q87"/>
  <c r="R87"/>
  <c r="Q84"/>
  <c r="R84"/>
  <c r="Q83"/>
  <c r="R83"/>
  <c r="Q263"/>
  <c r="R263"/>
  <c r="Q171"/>
  <c r="R171"/>
  <c r="Q166"/>
  <c r="R166"/>
  <c r="Q169"/>
  <c r="R169"/>
  <c r="Q197"/>
  <c r="R197"/>
  <c r="Q266"/>
  <c r="R266"/>
  <c r="Q9"/>
  <c r="R9"/>
  <c r="Q106"/>
  <c r="R106"/>
  <c r="Q38"/>
  <c r="R38"/>
  <c r="Q104"/>
  <c r="R104"/>
  <c r="Q4"/>
  <c r="R4"/>
  <c r="Q75"/>
  <c r="R75"/>
  <c r="Q32"/>
  <c r="R32"/>
  <c r="Q214"/>
  <c r="R214"/>
  <c r="Q255"/>
  <c r="R255"/>
  <c r="Q194"/>
  <c r="R194"/>
  <c r="Q113"/>
  <c r="R113"/>
  <c r="Q55"/>
  <c r="R55"/>
  <c r="Q5"/>
  <c r="R5"/>
  <c r="Q305"/>
  <c r="R305"/>
  <c r="Q313"/>
  <c r="R313"/>
  <c r="Q172"/>
  <c r="R172"/>
  <c r="Q66"/>
  <c r="R66"/>
  <c r="Q332"/>
  <c r="R332"/>
  <c r="Q31"/>
  <c r="R31"/>
  <c r="Q13"/>
  <c r="R13"/>
  <c r="Q183"/>
  <c r="R183"/>
  <c r="Q67"/>
  <c r="R67"/>
  <c r="Q201"/>
  <c r="R201"/>
  <c r="Q3"/>
  <c r="R3"/>
  <c r="Q192"/>
  <c r="R192"/>
  <c r="Q300"/>
  <c r="R300"/>
  <c r="Q319"/>
  <c r="R319"/>
  <c r="Q234"/>
  <c r="R234"/>
  <c r="Q279"/>
  <c r="R279"/>
  <c r="Q243"/>
  <c r="R243"/>
  <c r="Q74"/>
  <c r="R74"/>
  <c r="Q176"/>
  <c r="R176"/>
  <c r="Q78"/>
  <c r="R78"/>
  <c r="Q307"/>
  <c r="R307"/>
  <c r="Q378"/>
  <c r="R378"/>
  <c r="Q302"/>
  <c r="R302"/>
  <c r="Q231"/>
  <c r="R231"/>
  <c r="Q224"/>
  <c r="R224"/>
  <c r="Q324"/>
  <c r="R324"/>
  <c r="Q30"/>
  <c r="R30"/>
  <c r="Q235"/>
  <c r="R235"/>
  <c r="Q60"/>
  <c r="R60"/>
  <c r="Q181"/>
  <c r="R181"/>
  <c r="Q149"/>
  <c r="R149"/>
  <c r="Q205"/>
  <c r="R205"/>
  <c r="Q12"/>
  <c r="R12"/>
  <c r="Q138"/>
  <c r="R138"/>
  <c r="Q379"/>
  <c r="R379"/>
  <c r="Q89"/>
  <c r="R89"/>
  <c r="Q145"/>
  <c r="R145"/>
  <c r="Q124"/>
  <c r="R124"/>
  <c r="Q241"/>
  <c r="R241"/>
  <c r="Q56"/>
  <c r="R56"/>
  <c r="Q61"/>
  <c r="R61"/>
  <c r="Q54"/>
  <c r="R54"/>
  <c r="Q329"/>
  <c r="R329"/>
  <c r="Q190"/>
  <c r="R190"/>
  <c r="Q98"/>
  <c r="R98"/>
  <c r="Q131"/>
  <c r="R131"/>
  <c r="Q275"/>
  <c r="R275"/>
  <c r="Q51"/>
  <c r="R51"/>
  <c r="Q159"/>
  <c r="R159"/>
  <c r="Q299"/>
  <c r="R299"/>
  <c r="Q63"/>
  <c r="R63"/>
  <c r="Q152"/>
  <c r="R152"/>
  <c r="Q153"/>
  <c r="R153"/>
  <c r="Q43"/>
  <c r="R43"/>
  <c r="Q99"/>
  <c r="R99"/>
  <c r="Q133"/>
  <c r="R133"/>
  <c r="Q50"/>
  <c r="R50"/>
  <c r="Q25"/>
  <c r="R25"/>
  <c r="Q119"/>
  <c r="R119"/>
  <c r="Q225"/>
  <c r="R225"/>
  <c r="Q164"/>
  <c r="R164"/>
  <c r="Q53"/>
  <c r="R53"/>
  <c r="Q10"/>
  <c r="R10"/>
  <c r="Q259"/>
  <c r="R259"/>
  <c r="Q14"/>
  <c r="R14"/>
  <c r="Q221"/>
  <c r="R221"/>
  <c r="Q212"/>
  <c r="R212"/>
  <c r="Q170"/>
  <c r="R170"/>
  <c r="Q148"/>
  <c r="R148"/>
  <c r="Q278"/>
  <c r="R278"/>
  <c r="Q128"/>
  <c r="R128"/>
  <c r="Q26"/>
  <c r="R26"/>
  <c r="Q96"/>
  <c r="R96"/>
  <c r="Q295"/>
  <c r="R295"/>
  <c r="Q95"/>
  <c r="R95"/>
  <c r="Q68"/>
  <c r="R68"/>
  <c r="Q323"/>
  <c r="R323"/>
  <c r="Q314"/>
  <c r="R314"/>
  <c r="Q304"/>
  <c r="R304"/>
  <c r="Q127"/>
  <c r="R127"/>
  <c r="Q17"/>
  <c r="R17"/>
  <c r="Q308"/>
  <c r="R308"/>
  <c r="Q139"/>
  <c r="R139"/>
  <c r="Q18"/>
  <c r="R18"/>
  <c r="Q130"/>
  <c r="R130"/>
  <c r="Q29"/>
  <c r="R29"/>
  <c r="Q134"/>
  <c r="R134"/>
  <c r="Q154"/>
  <c r="R154"/>
  <c r="Q298"/>
  <c r="R298"/>
  <c r="Q85"/>
  <c r="R85"/>
  <c r="Q82"/>
  <c r="R82"/>
  <c r="Q193"/>
  <c r="R193"/>
  <c r="Q103"/>
  <c r="R103"/>
  <c r="Q35"/>
  <c r="R35"/>
  <c r="Q376"/>
  <c r="R376"/>
  <c r="Q88"/>
  <c r="R88"/>
  <c r="Q208"/>
  <c r="R208"/>
  <c r="Q39"/>
  <c r="R39"/>
  <c r="Q216"/>
  <c r="R216"/>
</calcChain>
</file>

<file path=xl/sharedStrings.xml><?xml version="1.0" encoding="utf-8"?>
<sst xmlns="http://schemas.openxmlformats.org/spreadsheetml/2006/main" count="1530" uniqueCount="863">
  <si>
    <t>ACKELS-STOWELL, MILISSA R.</t>
  </si>
  <si>
    <t>GENERAL SERVICES</t>
  </si>
  <si>
    <t>GENERAL SERVICES CLERK I</t>
  </si>
  <si>
    <t>1APE/GRADE/07N</t>
  </si>
  <si>
    <t>ACORD, BRAD H.</t>
  </si>
  <si>
    <t>ASSESSING</t>
  </si>
  <si>
    <t>APPRAISER</t>
  </si>
  <si>
    <t>1APE/GRADE/16J</t>
  </si>
  <si>
    <t>ADAMS, BARBARA A.</t>
  </si>
  <si>
    <t>TRANSIT</t>
  </si>
  <si>
    <t>VAN TRAN DRIVER</t>
  </si>
  <si>
    <t>1VAN/GRADE/DL12</t>
  </si>
  <si>
    <t>AKER, LINDA C.</t>
  </si>
  <si>
    <t>TRANSIT DRIVER</t>
  </si>
  <si>
    <t>1TRA/GRADE/56P</t>
  </si>
  <si>
    <t>ALBRIGHT, ROBERT DOUG</t>
  </si>
  <si>
    <t>1VAN/GRADE/DE05</t>
  </si>
  <si>
    <t>ALGARIN, KAREN E.</t>
  </si>
  <si>
    <t>EMERGENCY OPERATIONS</t>
  </si>
  <si>
    <t>EMERGENCY MANAGEMENT TECHNICIA</t>
  </si>
  <si>
    <t>1APE/GRADE/11E</t>
  </si>
  <si>
    <t>ANDERSON, CYNTHIA A.</t>
  </si>
  <si>
    <t>TITLE EXAMINER II</t>
  </si>
  <si>
    <t>1APE/GRADE/12Q</t>
  </si>
  <si>
    <t>ANDERSON, DAVID J.</t>
  </si>
  <si>
    <t>MECHANIC - LIGHT DUTY</t>
  </si>
  <si>
    <t>1TRA/GRADE/58N</t>
  </si>
  <si>
    <t>ANDERSON, REILLY R.</t>
  </si>
  <si>
    <t>VEHICLE MAINTENANCE DATA CLERK</t>
  </si>
  <si>
    <t>1APE/GRADE/03K</t>
  </si>
  <si>
    <t>APLING, JEANA M</t>
  </si>
  <si>
    <t>LIBRARY</t>
  </si>
  <si>
    <t>LIBRARY ASSISTANT III</t>
  </si>
  <si>
    <t>1APE/GRADE/07I</t>
  </si>
  <si>
    <t>ARMBRUSTER, KATHARINE L</t>
  </si>
  <si>
    <t>PAGE - CIRCULATION</t>
  </si>
  <si>
    <t>1PGE/GRADE/P1F</t>
  </si>
  <si>
    <t>PARKS &amp; RECREATION</t>
  </si>
  <si>
    <t>ARTHUR, LORRI M</t>
  </si>
  <si>
    <t>RECREATION SPECIALIST I</t>
  </si>
  <si>
    <t>1APE/GRADE/02I</t>
  </si>
  <si>
    <t>ASHFORD BINGHAM, NANCI A.</t>
  </si>
  <si>
    <t>BOROUGH CLERK'S</t>
  </si>
  <si>
    <t>DEPUTY BOROUGH CLERK</t>
  </si>
  <si>
    <t>1MGT/L3/L12</t>
  </si>
  <si>
    <t>ASLAM, DIANE K.</t>
  </si>
  <si>
    <t>PUBLIC WORKS</t>
  </si>
  <si>
    <t>SENIOR SECRETARY IV</t>
  </si>
  <si>
    <t>1APE/GRADE/12J</t>
  </si>
  <si>
    <t>AVERY, JASON W.</t>
  </si>
  <si>
    <t>PIONEER PARK MANAGER</t>
  </si>
  <si>
    <t>ASEA/L3/D04</t>
  </si>
  <si>
    <t>BAILEY, GORDON R</t>
  </si>
  <si>
    <t>1VAN/GRADE/DF06</t>
  </si>
  <si>
    <t>BAILEY, KIFFINY K</t>
  </si>
  <si>
    <t>ANIMAL CONTROL OFFICER II</t>
  </si>
  <si>
    <t>1APE/GRADE/10F</t>
  </si>
  <si>
    <t>BAKER, MARY ELLEN</t>
  </si>
  <si>
    <t>PUBLIC SERVICES MANAGER</t>
  </si>
  <si>
    <t>ASEA/L3/I09</t>
  </si>
  <si>
    <t>BANKS, BRANDY E</t>
  </si>
  <si>
    <t>1APE/GRADE/10B</t>
  </si>
  <si>
    <t>BANTZ-LEGUARD, GENEVIEVE E</t>
  </si>
  <si>
    <t>LIFEGUARD II</t>
  </si>
  <si>
    <t>1APE/GRADE/03E</t>
  </si>
  <si>
    <t>BARE, LEANN</t>
  </si>
  <si>
    <t>TITLE EXAMINER I</t>
  </si>
  <si>
    <t>1APE/GRADE/10D</t>
  </si>
  <si>
    <t>BARNES, APRIL E.</t>
  </si>
  <si>
    <t>SENIOR SECRETARY II</t>
  </si>
  <si>
    <t>1APE/GRADE/07R</t>
  </si>
  <si>
    <t>BARNES, KERRY D</t>
  </si>
  <si>
    <t>LAND MANAGEMENT</t>
  </si>
  <si>
    <t>LAND OFFICER</t>
  </si>
  <si>
    <t>1APE/GRADE/14D</t>
  </si>
  <si>
    <t>BARTH, ADAM M</t>
  </si>
  <si>
    <t>TRANSPORTATION MANAGER</t>
  </si>
  <si>
    <t>ASEA/L3/B02</t>
  </si>
  <si>
    <t>BECK, CAROLYN A.</t>
  </si>
  <si>
    <t>LIFEGUARD I</t>
  </si>
  <si>
    <t>1APE/GRADE/02P</t>
  </si>
  <si>
    <t>BELTON, CORY R.</t>
  </si>
  <si>
    <t>WEIGH STATION ATTENDANT</t>
  </si>
  <si>
    <t>1APE/GRADE/05P</t>
  </si>
  <si>
    <t>BENSON, JAMES E</t>
  </si>
  <si>
    <t>EQUIPMENT OPERATOR II</t>
  </si>
  <si>
    <t>1APE/GRADE/15E</t>
  </si>
  <si>
    <t>BERKA, LEWIS A</t>
  </si>
  <si>
    <t>PARKS CARETAKER</t>
  </si>
  <si>
    <t>1APE/GRADE/08D</t>
  </si>
  <si>
    <t>BERNER, CATHERINE</t>
  </si>
  <si>
    <t>1APE/GRADE/07J</t>
  </si>
  <si>
    <t>BERRIE, VICTORIA M.</t>
  </si>
  <si>
    <t>SENIOR SECRETARY I</t>
  </si>
  <si>
    <t>1APE/GRADE/06J</t>
  </si>
  <si>
    <t>BESSER, SANDRA K.</t>
  </si>
  <si>
    <t>ANIMAL CONTROL MANAGER</t>
  </si>
  <si>
    <t>ASEA/L3/J10</t>
  </si>
  <si>
    <t>BIRKELAND, TANYA A.</t>
  </si>
  <si>
    <t>COMPUTER SERVICES</t>
  </si>
  <si>
    <t>ANALYST/PROGRAMMER</t>
  </si>
  <si>
    <t>1AMG/L2/E05</t>
  </si>
  <si>
    <t>BIZZARRO, ROBERT T</t>
  </si>
  <si>
    <t>PROJECT MANAGER</t>
  </si>
  <si>
    <t>1AMG/L2/I09</t>
  </si>
  <si>
    <t>BOHANNON, HEATHER A.</t>
  </si>
  <si>
    <t>ADAPTIVE RECREATION SPECIALIST</t>
  </si>
  <si>
    <t>1APE/GRADE/02B</t>
  </si>
  <si>
    <t>BOLEN, GEORGE E</t>
  </si>
  <si>
    <t>EQUIPMENT OPERATOR</t>
  </si>
  <si>
    <t>1APE/GRADE/12E</t>
  </si>
  <si>
    <t>BORK, MICHAEL A</t>
  </si>
  <si>
    <t>PARKS &amp; RECREATION DIRECTOR</t>
  </si>
  <si>
    <t>ASEA/L5/C03</t>
  </si>
  <si>
    <t>BORLAND, RICHARD M</t>
  </si>
  <si>
    <t>FACILITY SUPERVISOR</t>
  </si>
  <si>
    <t>1APE/GRADE/08E</t>
  </si>
  <si>
    <t>BRADO, EILEEN K.</t>
  </si>
  <si>
    <t>1APE/GRADE/16P</t>
  </si>
  <si>
    <t>BRADY, DEBRA L.R.</t>
  </si>
  <si>
    <t>FINANCE</t>
  </si>
  <si>
    <t>CONTROLLER</t>
  </si>
  <si>
    <t>ASEA/L4/R18</t>
  </si>
  <si>
    <t>BRAND, DENISE M</t>
  </si>
  <si>
    <t>MAYOR</t>
  </si>
  <si>
    <t>GRANT WRITER / COORDINATOR</t>
  </si>
  <si>
    <t>1APE/GRADE/17A</t>
  </si>
  <si>
    <t>BRAND, TERESA M.</t>
  </si>
  <si>
    <t>HUMAN RESOURCES</t>
  </si>
  <si>
    <t>SENIOR RISK TECHNICIAN</t>
  </si>
  <si>
    <t>1CON/GRADE/10K</t>
  </si>
  <si>
    <t>BREDLIE, DAVID S</t>
  </si>
  <si>
    <t>ASST SW MGR/LANDFILL ENGINEER</t>
  </si>
  <si>
    <t>ASEA/L3/G07</t>
  </si>
  <si>
    <t>BREDLIE, MICHAEL S</t>
  </si>
  <si>
    <t>RURAL SVCS. ENGINEER/MANAGER</t>
  </si>
  <si>
    <t>ASEA/L4/E05</t>
  </si>
  <si>
    <t>BREITENBACH, MELANIE J</t>
  </si>
  <si>
    <t>1APE/GRADE/16D</t>
  </si>
  <si>
    <t>BRINGHURST, CHRISTOPHER J</t>
  </si>
  <si>
    <t>1APE/GRADE/02D</t>
  </si>
  <si>
    <t>BROKER, ANN R.</t>
  </si>
  <si>
    <t>LEGAL SERVICES</t>
  </si>
  <si>
    <t>BOROUGH ATTORNEY</t>
  </si>
  <si>
    <t>1MGT/L6/Q17</t>
  </si>
  <si>
    <t>BROOKS, DONNA K</t>
  </si>
  <si>
    <t>ASSISTANT TREASURY &amp; BUDGET MG</t>
  </si>
  <si>
    <t>ASEA/L2/J10</t>
  </si>
  <si>
    <t>BROWN, ELIZABETH T.</t>
  </si>
  <si>
    <t>BURNO, WESLEY M</t>
  </si>
  <si>
    <t>MAINT MECH III - ELECTRICIAN</t>
  </si>
  <si>
    <t>1APE/GRADE/17H</t>
  </si>
  <si>
    <t>BUTLER, STANISLAUS M.</t>
  </si>
  <si>
    <t>1TRA/GRADE/56N</t>
  </si>
  <si>
    <t>CALLIS, MARK S.</t>
  </si>
  <si>
    <t>1APE/GRADE/12D</t>
  </si>
  <si>
    <t>CARLSON, PATRICK S</t>
  </si>
  <si>
    <t>BOROUGH ASSESSOR</t>
  </si>
  <si>
    <t>ASEA/L5/K11</t>
  </si>
  <si>
    <t>CASHEN, ELLEN C.</t>
  </si>
  <si>
    <t>1PGE/GRADE/P1N</t>
  </si>
  <si>
    <t>CHARLIE, JESSICA M</t>
  </si>
  <si>
    <t>PARKS GROUNDSKEEPER - SEASONAL</t>
  </si>
  <si>
    <t>1APE/GRADE/03C</t>
  </si>
  <si>
    <t>CHEEVER, LEROY D.</t>
  </si>
  <si>
    <t>1APE/GRADE/08S</t>
  </si>
  <si>
    <t>CHRISTOS, LAURA J.</t>
  </si>
  <si>
    <t>CLARK, CHRISTOPHER K.</t>
  </si>
  <si>
    <t>COMPUTER COORDINATOR IV</t>
  </si>
  <si>
    <t>1APE/GRADE/16S</t>
  </si>
  <si>
    <t>CLARK, MARTHA R.</t>
  </si>
  <si>
    <t>LIBRARY ASSISTANT I CIRCULATIO</t>
  </si>
  <si>
    <t>1APE/GRADE/04R</t>
  </si>
  <si>
    <t>CLAUSON, INGRID R.</t>
  </si>
  <si>
    <t>LIBRARIAN NORTH POLE</t>
  </si>
  <si>
    <t>1APE/GRADE/17S</t>
  </si>
  <si>
    <t>CLAYTON, SYLER</t>
  </si>
  <si>
    <t>1APE/GRADE/02A</t>
  </si>
  <si>
    <t>CLERC, PHILIPPE R.</t>
  </si>
  <si>
    <t>TRANSIT SUPERVISOR</t>
  </si>
  <si>
    <t>1TRA/GRADE/57L</t>
  </si>
  <si>
    <t>CLEVELAND, ELENA V</t>
  </si>
  <si>
    <t>1PGE/GRADE/P1G</t>
  </si>
  <si>
    <t>CLEVELAND SR, ANDRES H</t>
  </si>
  <si>
    <t>MECHANIC-HEAVY DUTY</t>
  </si>
  <si>
    <t>1TRA/GRADE/58F</t>
  </si>
  <si>
    <t>CONNER, JAMES F</t>
  </si>
  <si>
    <t>AIR QUALITY MANAGER</t>
  </si>
  <si>
    <t>CONOVER, JULIA A.</t>
  </si>
  <si>
    <t>GENERAL SERVICES TECHNICIAN I</t>
  </si>
  <si>
    <t>CORRIGAN, TIFFANY C.</t>
  </si>
  <si>
    <t>ADAPTIVE PROGRAM COORDINATOR</t>
  </si>
  <si>
    <t>1APE/GRADE/10L</t>
  </si>
  <si>
    <t>COSTELLO, PAUL C.</t>
  </si>
  <si>
    <t>LAND MANAGEMENT DIRECTOR</t>
  </si>
  <si>
    <t>COTTON, MICHAEL G</t>
  </si>
  <si>
    <t>1APE/GRADE/16E</t>
  </si>
  <si>
    <t>COUNTRYMAN, JUDITH</t>
  </si>
  <si>
    <t>CATALOGER</t>
  </si>
  <si>
    <t>1APE/GRADE/15S</t>
  </si>
  <si>
    <t>CRAWFORD, DIANA M.</t>
  </si>
  <si>
    <t>CUNNINGHAM, ESTHER P.</t>
  </si>
  <si>
    <t>SWITCHBOARD OPERATOR/RECEPT</t>
  </si>
  <si>
    <t>1APE/GRADE/04S</t>
  </si>
  <si>
    <t>DALTON, TANYA</t>
  </si>
  <si>
    <t>1APE/GRADE/07B</t>
  </si>
  <si>
    <t>DAUGHERTY, THOMAS D</t>
  </si>
  <si>
    <t>DAVIS, JESSICA C</t>
  </si>
  <si>
    <t>1APE/GRADE/07E</t>
  </si>
  <si>
    <t>DAVISON, JANET R.</t>
  </si>
  <si>
    <t>COMMUNITY PLANNING</t>
  </si>
  <si>
    <t>DOCUMENTATION COORDINATOR II</t>
  </si>
  <si>
    <t>1APE/GRADE/08L</t>
  </si>
  <si>
    <t>DAWKINS, ALFRED E.</t>
  </si>
  <si>
    <t>MAINTENANCE MECHANIC II</t>
  </si>
  <si>
    <t>1APE/GRADE/12S</t>
  </si>
  <si>
    <t>DEHAVEN, CHRISTINA M</t>
  </si>
  <si>
    <t>PM2.5 PROJECT COORDINATOR</t>
  </si>
  <si>
    <t>1APE/GRADE/10C</t>
  </si>
  <si>
    <t>DEL BOSCO, ALICE F</t>
  </si>
  <si>
    <t>1VAN/GRADE/DK11</t>
  </si>
  <si>
    <t>DEPTULA, BENJAMIN C.</t>
  </si>
  <si>
    <t>1APE/GRADE/03S</t>
  </si>
  <si>
    <t>DESROCHERS, DANIEL R</t>
  </si>
  <si>
    <t>1APE/GRADE/17C</t>
  </si>
  <si>
    <t>DICK, RENEE M</t>
  </si>
  <si>
    <t>PERSONNEL ASSISTANT</t>
  </si>
  <si>
    <t>1CON/GRADE/12J</t>
  </si>
  <si>
    <t>DITTMAN, HENRY M</t>
  </si>
  <si>
    <t>TRANSIT DRIVER - EXTRABOARD</t>
  </si>
  <si>
    <t>1TRA/GRADE/56D</t>
  </si>
  <si>
    <t>DOLAN, JILL S</t>
  </si>
  <si>
    <t>ASSISTANT BOROUGH ATTORNEY</t>
  </si>
  <si>
    <t>1MGT/L4/M13</t>
  </si>
  <si>
    <t>DREXLER, GARY M</t>
  </si>
  <si>
    <t>FACILITY SUPERVISOR-BIG DIPPER</t>
  </si>
  <si>
    <t>1APE/GRADE/09E</t>
  </si>
  <si>
    <t>DREXLER, MONA L.</t>
  </si>
  <si>
    <t>BOROUGH CLERK</t>
  </si>
  <si>
    <t>1MGT/L6/L12</t>
  </si>
  <si>
    <t>DUFOUR, DALE L</t>
  </si>
  <si>
    <t>ASSISTANT MAINTENANCE MANAGER</t>
  </si>
  <si>
    <t>ASEA/L2/N14</t>
  </si>
  <si>
    <t>DULLEN, KIMBERLY N</t>
  </si>
  <si>
    <t>ANIMAL TENDER</t>
  </si>
  <si>
    <t>1APE/GRADE/06B</t>
  </si>
  <si>
    <t>DUNCAN, THOMAS H.</t>
  </si>
  <si>
    <t>GIS COORDINATOR</t>
  </si>
  <si>
    <t>1APE/GRADE/16M</t>
  </si>
  <si>
    <t>DUNNE, REBECCA</t>
  </si>
  <si>
    <t>1APE/GRADE/06A</t>
  </si>
  <si>
    <t>EDSELL, TIMOTHY R</t>
  </si>
  <si>
    <t>EIDENMILLER, LAURA J.</t>
  </si>
  <si>
    <t>1APE/GRADE/03O</t>
  </si>
  <si>
    <t>ELMER, THERESA A</t>
  </si>
  <si>
    <t>ASSESSING CLERK</t>
  </si>
  <si>
    <t>1APE/GRADE/03B</t>
  </si>
  <si>
    <t>ENGLAND, MARGARET L.</t>
  </si>
  <si>
    <t>RECORDS/MICROGRAPHICS TECH</t>
  </si>
  <si>
    <t>1APE/GRADE/08R</t>
  </si>
  <si>
    <t>ERICKSON, DAVID R</t>
  </si>
  <si>
    <t>PARKS CARETAKER MECHANIC</t>
  </si>
  <si>
    <t>1APE/GRADE/09D</t>
  </si>
  <si>
    <t>EVANS, EDWARD A</t>
  </si>
  <si>
    <t>1APE/GRADE/15G</t>
  </si>
  <si>
    <t>FALK, ADELIA L</t>
  </si>
  <si>
    <t>DOCUMENTATION COORDINATOR I</t>
  </si>
  <si>
    <t>FALKOWSKI, DAN J</t>
  </si>
  <si>
    <t>1TRA/GRADE/56E</t>
  </si>
  <si>
    <t>FERRI, ANNA M</t>
  </si>
  <si>
    <t>LIBRARY ASSISTANT I ACQUISTION</t>
  </si>
  <si>
    <t>FICKUS, WENDY TRISTAN</t>
  </si>
  <si>
    <t>REVENUE/BUDGET ANALYST</t>
  </si>
  <si>
    <t>FIELDS, ANDREA</t>
  </si>
  <si>
    <t>LEGAL SECRETARY</t>
  </si>
  <si>
    <t>1CON/GRADE/09G</t>
  </si>
  <si>
    <t>FILIAGA, WILLIAM F</t>
  </si>
  <si>
    <t>MECHANIC - HEAVY DUTY</t>
  </si>
  <si>
    <t>FINCH, MICHAEL A</t>
  </si>
  <si>
    <t>1APE/GRADE/08F</t>
  </si>
  <si>
    <t>FINK, ROXIE J</t>
  </si>
  <si>
    <t>MAIL CLERK</t>
  </si>
  <si>
    <t>FIRESTONE, SHELLY R.</t>
  </si>
  <si>
    <t>FLETCHER, SHAWN</t>
  </si>
  <si>
    <t>1APE/GRADE/13S</t>
  </si>
  <si>
    <t>FORTE, KEITH P</t>
  </si>
  <si>
    <t>SENIOR GIS SYSTEMS TECHNICIAN</t>
  </si>
  <si>
    <t>1APE/GRADE/13D</t>
  </si>
  <si>
    <t>FOSTER, JAMES L</t>
  </si>
  <si>
    <t>MAINT MECH III - STRUCTURAL RP</t>
  </si>
  <si>
    <t>1APE/GRADE/17E</t>
  </si>
  <si>
    <t>FOWLER, DALE D</t>
  </si>
  <si>
    <t>1APE/GRADE/12B</t>
  </si>
  <si>
    <t>FRAZIER, JUANITA D</t>
  </si>
  <si>
    <t>ACCOUNTING CLERK</t>
  </si>
  <si>
    <t>1APE/GRADE/05I</t>
  </si>
  <si>
    <t>FRENCH-HANSON, DEBRA D</t>
  </si>
  <si>
    <t>FRITH, STEVE P.</t>
  </si>
  <si>
    <t>1APE/GRADE/05K</t>
  </si>
  <si>
    <t>FRITTS, SHELLEY M</t>
  </si>
  <si>
    <t>1APE/GRADE/16G</t>
  </si>
  <si>
    <t>FULLINCK, CHARELLA J</t>
  </si>
  <si>
    <t>GABRIELSON, SUZANNE M.</t>
  </si>
  <si>
    <t>ACCOUNTING TECHNICIAN III</t>
  </si>
  <si>
    <t>GAINEY, SUSAN H</t>
  </si>
  <si>
    <t>FINANCIAL SYSTEM ANALYST</t>
  </si>
  <si>
    <t>1APE/GRADE/17D</t>
  </si>
  <si>
    <t>GALBRAITH, WILLIAM R.</t>
  </si>
  <si>
    <t>AUTOMATED SERVICES MANAGER</t>
  </si>
  <si>
    <t>1AMG/L2/Q17</t>
  </si>
  <si>
    <t>GARRETT, PHYLLIS J.</t>
  </si>
  <si>
    <t>GENTLEMAN, DENNIS M</t>
  </si>
  <si>
    <t>1APE/GRADE/02F</t>
  </si>
  <si>
    <t>GIBBS, DAVID A</t>
  </si>
  <si>
    <t>EMERGENCY OPERATIONS DIRECTOR</t>
  </si>
  <si>
    <t>ASEA/L5/E05</t>
  </si>
  <si>
    <t>GOLDSMITH, JEFFREY F.</t>
  </si>
  <si>
    <t>GRAFF, EDWARD C.S.</t>
  </si>
  <si>
    <t>VAN TRAN SUPERVISOR</t>
  </si>
  <si>
    <t>1LMG/L2/G07</t>
  </si>
  <si>
    <t>GRAHAM, LAURA</t>
  </si>
  <si>
    <t>1APE/GRADE/07G</t>
  </si>
  <si>
    <t>GRAMSTAD, MARK G.</t>
  </si>
  <si>
    <t>COMPUTER COORDINATOR III</t>
  </si>
  <si>
    <t>GRESLIN, JAMES C.</t>
  </si>
  <si>
    <t>1MGT/L2/P16</t>
  </si>
  <si>
    <t>GROSS, PATRICIA</t>
  </si>
  <si>
    <t>RECORDS DATA CLERK</t>
  </si>
  <si>
    <t>1APE/GRADE/01C</t>
  </si>
  <si>
    <t>GRYDER, WILLIAM C.</t>
  </si>
  <si>
    <t>CHIEF CIVIL ENGINEER</t>
  </si>
  <si>
    <t>ASEA/L4/O15</t>
  </si>
  <si>
    <t>GUTOSKI, MARTIN E.</t>
  </si>
  <si>
    <t>PLATTING OFFICER IV</t>
  </si>
  <si>
    <t>1APE/GRADE/16L</t>
  </si>
  <si>
    <t>HAAS II, JOHN H</t>
  </si>
  <si>
    <t>PARKS SUPERINTENDENT</t>
  </si>
  <si>
    <t>HALVARSON, IVAR S.</t>
  </si>
  <si>
    <t>SPEC PROPERTY APPRAISER</t>
  </si>
  <si>
    <t>1APE/GRADE/17L</t>
  </si>
  <si>
    <t>HALVERSON, DAVID L.</t>
  </si>
  <si>
    <t>ARCHITECT/ENGINEER-CIVIL</t>
  </si>
  <si>
    <t>ASEA/L4/J10</t>
  </si>
  <si>
    <t>HALVERSON, KEVIN D.</t>
  </si>
  <si>
    <t>1AMG/L2/N14</t>
  </si>
  <si>
    <t>HANCOCK JR, THOMAS E.</t>
  </si>
  <si>
    <t>TRAILS COORDINATOR</t>
  </si>
  <si>
    <t>HANDELAND, LINDA S</t>
  </si>
  <si>
    <t>1APE/GRADE/03F</t>
  </si>
  <si>
    <t>HANLON, ROSEMARY</t>
  </si>
  <si>
    <t>1AMG/L2/P16</t>
  </si>
  <si>
    <t>HARLEY, REBECCA A</t>
  </si>
  <si>
    <t>1APE/GRADE/06C</t>
  </si>
  <si>
    <t>HARMON, DAWN</t>
  </si>
  <si>
    <t>1APE/GRADE/12F</t>
  </si>
  <si>
    <t>HARMON, KEITH A</t>
  </si>
  <si>
    <t>1APE/GRADE/03D</t>
  </si>
  <si>
    <t>HARRINGTON, SANDRA A.</t>
  </si>
  <si>
    <t>1APE/GRADE/12K</t>
  </si>
  <si>
    <t>HARRISON, CHRISTINE S.</t>
  </si>
  <si>
    <t>HART, BART E</t>
  </si>
  <si>
    <t>MAINT MECH III - BOILER TECH</t>
  </si>
  <si>
    <t>HAWMAN, KEVIN E</t>
  </si>
  <si>
    <t>SERVICE AREA TECHNICIAN</t>
  </si>
  <si>
    <t>HELLICKSON, DAWN M.</t>
  </si>
  <si>
    <t>LAND TECHNICIAN</t>
  </si>
  <si>
    <t>1APE/GRADE/09J</t>
  </si>
  <si>
    <t>HERNANDEZ, BERNARDO</t>
  </si>
  <si>
    <t>COMMUNITY PLANNING DIRECTOR</t>
  </si>
  <si>
    <t>HERRING, DAVID C.</t>
  </si>
  <si>
    <t>MECHANIC-LIGHT DUTY</t>
  </si>
  <si>
    <t>HERRINGTON, NICOLE C.</t>
  </si>
  <si>
    <t>HILL, RONALD G.</t>
  </si>
  <si>
    <t>LIBRARY DIRECTOR</t>
  </si>
  <si>
    <t>ASEA/L5/J10</t>
  </si>
  <si>
    <t>HODGES, CECILY P.</t>
  </si>
  <si>
    <t>HOLLAND, PAUL</t>
  </si>
  <si>
    <t>1APE/GRADE/08J</t>
  </si>
  <si>
    <t>HOLLAND, RUTH A.</t>
  </si>
  <si>
    <t>GRANTS ACCOUNTANT II</t>
  </si>
  <si>
    <t>ASEA/L2/P16</t>
  </si>
  <si>
    <t>HOLMES, RONI JO</t>
  </si>
  <si>
    <t>FUND ACCOUNTANT</t>
  </si>
  <si>
    <t>HOPKINS, LUKE</t>
  </si>
  <si>
    <t>BOROUGH MAYOR</t>
  </si>
  <si>
    <t>MGMT/L7/A01</t>
  </si>
  <si>
    <t>HORMANN, BEVERLY A.</t>
  </si>
  <si>
    <t>ASSESSING TECHNICIAN</t>
  </si>
  <si>
    <t>HOSIER, MYRON C</t>
  </si>
  <si>
    <t>HOUSTON, HEATHER M</t>
  </si>
  <si>
    <t>CLAIMS ADMINISTRATOR</t>
  </si>
  <si>
    <t>1CON/GRADE/13E</t>
  </si>
  <si>
    <t>HUBBARD, JONATHON R</t>
  </si>
  <si>
    <t>HUFF, AMANDA J</t>
  </si>
  <si>
    <t>LIBRARY ASSISTANT I PROCESSING</t>
  </si>
  <si>
    <t>HUGHES, TANYA M</t>
  </si>
  <si>
    <t>1APE/GRADE/05A</t>
  </si>
  <si>
    <t>ICE, CYNTHIA A</t>
  </si>
  <si>
    <t>ILLICHMANN, STEPHANIE M</t>
  </si>
  <si>
    <t>1APE/GRADE/07C</t>
  </si>
  <si>
    <t>INGHAM, LINDA R.</t>
  </si>
  <si>
    <t>PARKS &amp; REC MANAGER</t>
  </si>
  <si>
    <t>ASEA/L2/K11</t>
  </si>
  <si>
    <t>IVANOV, STOYAN</t>
  </si>
  <si>
    <t>COMPUTER COORDINATOR I</t>
  </si>
  <si>
    <t>1APE/GRADE/12G</t>
  </si>
  <si>
    <t>JACOBS, BRIAN D</t>
  </si>
  <si>
    <t>DATABASE ADMINISTRATOR</t>
  </si>
  <si>
    <t>1AMG/L2/J10</t>
  </si>
  <si>
    <t>JACOBSON, JEFFREY J</t>
  </si>
  <si>
    <t>CHIEF OF STAFF</t>
  </si>
  <si>
    <t>1MGT/L6/J10</t>
  </si>
  <si>
    <t>JACOBSON, KARLEEN</t>
  </si>
  <si>
    <t>LIBRARY ASSISTANT II</t>
  </si>
  <si>
    <t>1APE/GRADE/05B</t>
  </si>
  <si>
    <t>JOHNSON, BARBARA J</t>
  </si>
  <si>
    <t>GRANTS ACCOUNTANT I</t>
  </si>
  <si>
    <t>ASEA/L2/A01</t>
  </si>
  <si>
    <t>JOHNSON, DEY N.</t>
  </si>
  <si>
    <t>OFFICE MANAGER</t>
  </si>
  <si>
    <t>1APE/GRADE/13L</t>
  </si>
  <si>
    <t>JOHNSON, SHARON K.</t>
  </si>
  <si>
    <t>1APE/GRADE/11S</t>
  </si>
  <si>
    <t>JOHNSON, STEPHEN SCOTT</t>
  </si>
  <si>
    <t>PUBLIC WORKS DIRECTOR</t>
  </si>
  <si>
    <t>ASEA/L5/S19</t>
  </si>
  <si>
    <t>JOHNSON, STUART R</t>
  </si>
  <si>
    <t>PARKS RANGER SEASONAL</t>
  </si>
  <si>
    <t>JOHNSON, TERRY G.</t>
  </si>
  <si>
    <t>DISPATCHER VAN TRAN</t>
  </si>
  <si>
    <t>1VAN/GRADE/SL12</t>
  </si>
  <si>
    <t>JOHNSON JR, LEONARD E.</t>
  </si>
  <si>
    <t>MAINT MECH III - PLUMBER</t>
  </si>
  <si>
    <t>JOHNSTON, JOHN E.</t>
  </si>
  <si>
    <t>JOHNSTON-CARNES, CARRIE N</t>
  </si>
  <si>
    <t>RISK TECHNICIAN</t>
  </si>
  <si>
    <t>1CON/GRADE/07C</t>
  </si>
  <si>
    <t>JONES, DAVID C</t>
  </si>
  <si>
    <t>PARK SUPERVISOR</t>
  </si>
  <si>
    <t>1APE/GRADE/13C</t>
  </si>
  <si>
    <t>JONES, JASON P</t>
  </si>
  <si>
    <t>JONES, SHANN P</t>
  </si>
  <si>
    <t>ASSISTANT PROJECT MANAGER</t>
  </si>
  <si>
    <t>1APE/GRADE/13A</t>
  </si>
  <si>
    <t>JONES, SUSAN</t>
  </si>
  <si>
    <t>LIBRARIAN YOUTH</t>
  </si>
  <si>
    <t>1APE/GRADE/17I</t>
  </si>
  <si>
    <t>JORDAN, DONALD CRAIG</t>
  </si>
  <si>
    <t>JORDAN, ROBERT J.</t>
  </si>
  <si>
    <t>SOLID WASTE MANAGER</t>
  </si>
  <si>
    <t>KAPEC, KRISTINA L</t>
  </si>
  <si>
    <t>KAPLA, JENNIFER J</t>
  </si>
  <si>
    <t>DATA COLLECTION TECHNICIAN II</t>
  </si>
  <si>
    <t>1APE/GRADE/04A</t>
  </si>
  <si>
    <t>KEEPERS, CHERYL A.</t>
  </si>
  <si>
    <t>HEALTH &amp; SOCIAL SVCS ADMINSTR</t>
  </si>
  <si>
    <t>1AMG/L1/T20</t>
  </si>
  <si>
    <t>KEITH, DOROTHY J</t>
  </si>
  <si>
    <t>DESIGN &amp; CONSTRUCTION SECRETAR</t>
  </si>
  <si>
    <t>KELLEY, COLLEEN F.</t>
  </si>
  <si>
    <t>ACCOUNTING TECHNICIAN IV</t>
  </si>
  <si>
    <t>1APE/GRADE/11R</t>
  </si>
  <si>
    <t>KELLNER, MELISSA M</t>
  </si>
  <si>
    <t>PLANNER III</t>
  </si>
  <si>
    <t>KELSO, JOYCE A.</t>
  </si>
  <si>
    <t>PLANNER III CODE ENFORCEMENT</t>
  </si>
  <si>
    <t>KEMPSKI, JENICA F</t>
  </si>
  <si>
    <t>1TRA/GRADE/56F</t>
  </si>
  <si>
    <t>KIBBEE, KATHY A.</t>
  </si>
  <si>
    <t>KIELE, RENEE G</t>
  </si>
  <si>
    <t>1APE/GRADE/03G</t>
  </si>
  <si>
    <t>KINCAID, CAROL L.</t>
  </si>
  <si>
    <t>SPECIAL ASSISTANT TO CFO</t>
  </si>
  <si>
    <t>1AMG/L3/P16</t>
  </si>
  <si>
    <t>KING, JUDITH D.</t>
  </si>
  <si>
    <t>KLEPASKI, CYNTHIA M.</t>
  </si>
  <si>
    <t>1MGT/L4/O15</t>
  </si>
  <si>
    <t>KLIMASCHESKY, SANDRA L</t>
  </si>
  <si>
    <t>ANIMAL SHELTER OPS. SUPERVISOR</t>
  </si>
  <si>
    <t>ASEA/L1/H08</t>
  </si>
  <si>
    <t>KLINE, LUKE T</t>
  </si>
  <si>
    <t>PARKS PROJECT COORDINATOR</t>
  </si>
  <si>
    <t>1APE/GRADE/14A</t>
  </si>
  <si>
    <t>KOONS, DEBORAH G</t>
  </si>
  <si>
    <t>KOWALCZYK, CHRISTINE R</t>
  </si>
  <si>
    <t>REFERENCE LIBRARIAN</t>
  </si>
  <si>
    <t>KRAUSE, DUANE R.</t>
  </si>
  <si>
    <t>LANDFILL TECHNICIAN</t>
  </si>
  <si>
    <t>1APE/GRADE/05G</t>
  </si>
  <si>
    <t>KREMER, BERNHARD E.</t>
  </si>
  <si>
    <t>KREOFSKY, GERALD A</t>
  </si>
  <si>
    <t>KUNZ, PATRICIA A.</t>
  </si>
  <si>
    <t>LIBRARIAN CIRCULATION</t>
  </si>
  <si>
    <t>LAAKSO, ROBYN N</t>
  </si>
  <si>
    <t>SECRETARY</t>
  </si>
  <si>
    <t>1APE/GRADE/05F</t>
  </si>
  <si>
    <t>LAKE, LISA S</t>
  </si>
  <si>
    <t>LEGAL ASSISTANT</t>
  </si>
  <si>
    <t>1CON/GRADE/15I</t>
  </si>
  <si>
    <t>LAMB, MICHAEL E.</t>
  </si>
  <si>
    <t>CHIEF FINANCIAL OFFICER</t>
  </si>
  <si>
    <t>LAUGHLIN, JOLENE A</t>
  </si>
  <si>
    <t>SENIOR ASSESSING CLERK</t>
  </si>
  <si>
    <t>1APE/GRADE/06G</t>
  </si>
  <si>
    <t>LAVAARA, DEBORAH R.</t>
  </si>
  <si>
    <t>LEE, JAMES</t>
  </si>
  <si>
    <t>DEPUTY PLANNING DIRECTOR</t>
  </si>
  <si>
    <t>LEE, MARIE A</t>
  </si>
  <si>
    <t>LEFAVOR, JAMES M</t>
  </si>
  <si>
    <t>1TRA/GRADE/56A</t>
  </si>
  <si>
    <t>LEONARD, MICHELLE E.</t>
  </si>
  <si>
    <t>AQUATICS MANAGER</t>
  </si>
  <si>
    <t>ASEA/L2/M13</t>
  </si>
  <si>
    <t>LINEK, JOHN H</t>
  </si>
  <si>
    <t>UTILITY PERSON</t>
  </si>
  <si>
    <t>LOFTNESS, BRYN M</t>
  </si>
  <si>
    <t>GIS TECHNICIAN</t>
  </si>
  <si>
    <t>LOGAN, DONALD H.</t>
  </si>
  <si>
    <t>COMPUTER COORDINATOR V</t>
  </si>
  <si>
    <t>1APE/GRADE/17N</t>
  </si>
  <si>
    <t>LONG, RYAN C</t>
  </si>
  <si>
    <t>1APE/GRADE/12A</t>
  </si>
  <si>
    <t>LONG BOEHL, MARY</t>
  </si>
  <si>
    <t>1APE/GRADE/05D</t>
  </si>
  <si>
    <t>LOPEZ, ARACELY</t>
  </si>
  <si>
    <t>ANIMAL CONTROL DISPATCHER</t>
  </si>
  <si>
    <t>LORKOWSKI, WILLIAM F</t>
  </si>
  <si>
    <t>ARCHITECT/ENGINEER-ELECTRICAL</t>
  </si>
  <si>
    <t>ASEA/L4/I09</t>
  </si>
  <si>
    <t>LOVELL, RONALD W</t>
  </si>
  <si>
    <t>AIR QUALITY TECHNICIAN</t>
  </si>
  <si>
    <t>LUDLOW, BRIAN H</t>
  </si>
  <si>
    <t>MACHACEK, KRISTIN</t>
  </si>
  <si>
    <t>1APE/GRADE/14H</t>
  </si>
  <si>
    <t>MALLOY, CRAIG A</t>
  </si>
  <si>
    <t>EMERGENCY MANAGER</t>
  </si>
  <si>
    <t>ASEA/L3/E05</t>
  </si>
  <si>
    <t>MARNEY, MICHELE A.</t>
  </si>
  <si>
    <t>LIBRARY ASSISTANT I COLLECTION</t>
  </si>
  <si>
    <t>1APE/GRADE/03M</t>
  </si>
  <si>
    <t>MARSCHNER, BERNARD W.</t>
  </si>
  <si>
    <t>SENIOR PROJECT MANAGER</t>
  </si>
  <si>
    <t>ASEA/L3/S19</t>
  </si>
  <si>
    <t>MARTIN, THOMAS E.</t>
  </si>
  <si>
    <t>PARKS MAINTENANCE MANAGER</t>
  </si>
  <si>
    <t>ASEA/L2/H08</t>
  </si>
  <si>
    <t>MARTINEZ, GABRIEL M</t>
  </si>
  <si>
    <t>1VAN/GRADE/DD04</t>
  </si>
  <si>
    <t>MATCHAEL, SUSAN E.</t>
  </si>
  <si>
    <t>ACCOUNTING TECHNICIAN V</t>
  </si>
  <si>
    <t>1APE/GRADE/13N</t>
  </si>
  <si>
    <t>MAY, CHARLA N</t>
  </si>
  <si>
    <t>ACCOUNTING TECHNICIAN I</t>
  </si>
  <si>
    <t>1APE/GRADE/06E</t>
  </si>
  <si>
    <t>MCCORMICK, JAMES S</t>
  </si>
  <si>
    <t>1APE/GRADE/10I</t>
  </si>
  <si>
    <t>MCCULLOUGH, CHERYL A.</t>
  </si>
  <si>
    <t>MCFARLAND, THERESA J.</t>
  </si>
  <si>
    <t>RISK MANAGER</t>
  </si>
  <si>
    <t>1MGT/L3/S19</t>
  </si>
  <si>
    <t>MCGRAW, MICHAEL J</t>
  </si>
  <si>
    <t>MCKIRGAN, ANNA BOBETTE</t>
  </si>
  <si>
    <t>1APE/GRADE/05C</t>
  </si>
  <si>
    <t>MCKNIGHT, KAREN M.</t>
  </si>
  <si>
    <t>1APE/GRADE/03N</t>
  </si>
  <si>
    <t>MCLEAN, LAURA E</t>
  </si>
  <si>
    <t>CLERK TYPIST/RECEPTIONIST</t>
  </si>
  <si>
    <t>MCMANUS, KARL E.</t>
  </si>
  <si>
    <t>DEPUTY ASSESSOR</t>
  </si>
  <si>
    <t>ASEA/L3/R18</t>
  </si>
  <si>
    <t>MICHAEL, BRANDON</t>
  </si>
  <si>
    <t>MILLER, ELISE ANNETTE</t>
  </si>
  <si>
    <t>1APE/GRADE/03H</t>
  </si>
  <si>
    <t>MILLER, GLENN E.</t>
  </si>
  <si>
    <t>TRANSPORTATION DIRECTOR</t>
  </si>
  <si>
    <t>ASEA/L5/F06</t>
  </si>
  <si>
    <t>MILLS, JANICE K</t>
  </si>
  <si>
    <t>UTILITY PERSON/EXTRABOARD</t>
  </si>
  <si>
    <t>MITCHELL, SHARON M</t>
  </si>
  <si>
    <t>PROGRAMMER</t>
  </si>
  <si>
    <t>MOORE, ANTHONY T.</t>
  </si>
  <si>
    <t>MOORE, BLAKE E.</t>
  </si>
  <si>
    <t>APPLICATIONS SUPPORT MANAGER</t>
  </si>
  <si>
    <t>ASEA/L3/L12</t>
  </si>
  <si>
    <t>MOORE, DANNY K.</t>
  </si>
  <si>
    <t>1TRA/GRADE/56J</t>
  </si>
  <si>
    <t>MORGAN, DEBBIE L</t>
  </si>
  <si>
    <t>MURPHY, VELETA L.</t>
  </si>
  <si>
    <t>MURPHY, VIRGINIA A</t>
  </si>
  <si>
    <t>DATA GRANT TECHNICIAN-GRANT FU</t>
  </si>
  <si>
    <t>MURRAY, GAIL M</t>
  </si>
  <si>
    <t>OCC. HEALTH &amp; SAFETY TECHNICIA</t>
  </si>
  <si>
    <t>1CON/GRADE/11F</t>
  </si>
  <si>
    <t>NELSON, PENNY E</t>
  </si>
  <si>
    <t>1APE/GRADE/03A</t>
  </si>
  <si>
    <t>NEWTON, TIMOTHY C</t>
  </si>
  <si>
    <t>MAINT MECH III - HVAC/R TECH</t>
  </si>
  <si>
    <t>1APE/GRADE/17F</t>
  </si>
  <si>
    <t>NICHOLS, CHRISTINE M</t>
  </si>
  <si>
    <t>1APE/GRADE/06F</t>
  </si>
  <si>
    <t>NIEMIEC, CHRISTINE</t>
  </si>
  <si>
    <t>NISSEN, BRANDI M</t>
  </si>
  <si>
    <t>PAGE - SR CIRCULATION</t>
  </si>
  <si>
    <t>1PGE/GRADE/P4B</t>
  </si>
  <si>
    <t>NORDMARK, KEITH T</t>
  </si>
  <si>
    <t>1APE/GRADE/08H</t>
  </si>
  <si>
    <t>OLIVOTTI, JEANNE</t>
  </si>
  <si>
    <t>GENERAL SERVICES TECHNICIAN II</t>
  </si>
  <si>
    <t>OLSON, GEORGINE N.</t>
  </si>
  <si>
    <t>OUTREACH SERVICES MANAGER</t>
  </si>
  <si>
    <t>OWENS, TRINA</t>
  </si>
  <si>
    <t>PW FISCAL COORDINATOR</t>
  </si>
  <si>
    <t>PAGANO, GIOVANNI</t>
  </si>
  <si>
    <t>VAN TRAN DRIVER EXTRABOARD</t>
  </si>
  <si>
    <t>PALER, PATRICIA J</t>
  </si>
  <si>
    <t>1APE/GRADE/16F</t>
  </si>
  <si>
    <t>PARKER, RICHARD S.</t>
  </si>
  <si>
    <t>PASCOE, JOANNE K.</t>
  </si>
  <si>
    <t>CHIEF ACCOUNTANT</t>
  </si>
  <si>
    <t>ASEA/L3/N14</t>
  </si>
  <si>
    <t>PATZER, SEAN P</t>
  </si>
  <si>
    <t>PAULSON, BRAD</t>
  </si>
  <si>
    <t>EMERGENCY SERVICES ADMINISTRAT</t>
  </si>
  <si>
    <t>ASEA/L2/G07</t>
  </si>
  <si>
    <t>PECK, DAVID W.</t>
  </si>
  <si>
    <t>SECURITY ASSISTANT</t>
  </si>
  <si>
    <t>1APE/GRADE/03P</t>
  </si>
  <si>
    <t>PETERSON, KENNETH L</t>
  </si>
  <si>
    <t>PETRIE, WENDY J</t>
  </si>
  <si>
    <t>TRANSIT DRIVER - EXTRA BOARD</t>
  </si>
  <si>
    <t>PHILLIPS, PEGGY S.</t>
  </si>
  <si>
    <t>EXECUTIVE SECRETARY I</t>
  </si>
  <si>
    <t>1CON/GRADE/12P</t>
  </si>
  <si>
    <t>PITTMAN, ANN M.</t>
  </si>
  <si>
    <t>LIBRARIAN REF/INTERLIBRARY</t>
  </si>
  <si>
    <t>1APE/GRADE/17R</t>
  </si>
  <si>
    <t>POMMENVILLE, MARTINE M</t>
  </si>
  <si>
    <t>SENIOR ACCOUNTANT</t>
  </si>
  <si>
    <t>ASEA/L2/E05</t>
  </si>
  <si>
    <t>POST, KAREN E.</t>
  </si>
  <si>
    <t>1APE/GRADE/07O</t>
  </si>
  <si>
    <t>POWERS, DIANA</t>
  </si>
  <si>
    <t>PROPER, MICHELLE</t>
  </si>
  <si>
    <t>1APE/GRADE/05E</t>
  </si>
  <si>
    <t>PULEO, CHRISTINA M</t>
  </si>
  <si>
    <t>ADMISSIONS CLERK</t>
  </si>
  <si>
    <t>QUAKENBUSH, LORIANN</t>
  </si>
  <si>
    <t>QUILLIN, KERRY</t>
  </si>
  <si>
    <t>1APE/GRADE/15B</t>
  </si>
  <si>
    <t>RATHBUN, JOHN M.</t>
  </si>
  <si>
    <t>FACILITY CUSTODIAN</t>
  </si>
  <si>
    <t>1APE/GRADE/02Q</t>
  </si>
  <si>
    <t>RAY, TONY G.</t>
  </si>
  <si>
    <t>COMMERCIAL PROPERTY APPRAISER</t>
  </si>
  <si>
    <t>1APE/GRADE/17K</t>
  </si>
  <si>
    <t>RENTZEL, ANITA C</t>
  </si>
  <si>
    <t>TRANSPORTATION GRANT COORDINAT</t>
  </si>
  <si>
    <t>1APE/GRADE/11F</t>
  </si>
  <si>
    <t>RETTERER, BETSY F.</t>
  </si>
  <si>
    <t>LIBRARY ASSOCIATE</t>
  </si>
  <si>
    <t>REYNOLDS, GEORGIA R.</t>
  </si>
  <si>
    <t>RECREATION SPECIALIST II</t>
  </si>
  <si>
    <t>REYNOLDS, SANDRA M.</t>
  </si>
  <si>
    <t>COMPUTER COORDINATOR II</t>
  </si>
  <si>
    <t>1APE/GRADE/14S</t>
  </si>
  <si>
    <t>RHINES, FRANK O.</t>
  </si>
  <si>
    <t>1TRA/GRADE/56K</t>
  </si>
  <si>
    <t>RICHARDS, MARK L.</t>
  </si>
  <si>
    <t>RINGSTAD, BARBARA J</t>
  </si>
  <si>
    <t>RISSE, GLEN W</t>
  </si>
  <si>
    <t>ROE, JOHN T.</t>
  </si>
  <si>
    <t>1AMG/L2/K11</t>
  </si>
  <si>
    <t>ROGGE, MARGARET T.</t>
  </si>
  <si>
    <t>1APE/GRADE/08P</t>
  </si>
  <si>
    <t>ROHL, CYNTHIA A.</t>
  </si>
  <si>
    <t>1APE/GRADE/02H</t>
  </si>
  <si>
    <t>ROHN, FRED B.</t>
  </si>
  <si>
    <t>1APE/GRADE/14R</t>
  </si>
  <si>
    <t>ROSE, SHIRLEY L</t>
  </si>
  <si>
    <t>ROSS, RAEANNE H</t>
  </si>
  <si>
    <t>ROWE, APRIL L</t>
  </si>
  <si>
    <t>1APE/GRADE/06I</t>
  </si>
  <si>
    <t>RUCHTI, ROBERT P</t>
  </si>
  <si>
    <t>TRANSIT DRIVER-EXTRABOARD</t>
  </si>
  <si>
    <t>SABOL, VIRGINIA M.</t>
  </si>
  <si>
    <t>PURCHASING CLERK</t>
  </si>
  <si>
    <t>1APE/GRADE/07P</t>
  </si>
  <si>
    <t>SALINAS, ADRIELLE F</t>
  </si>
  <si>
    <t>1APE/GRADE/07A</t>
  </si>
  <si>
    <t>SALISBURY, LAURA L</t>
  </si>
  <si>
    <t>COLLECTION SERVICES MANAGER</t>
  </si>
  <si>
    <t>SARUWATARI, JANET K.</t>
  </si>
  <si>
    <t>SCHAMMEL, JASON D</t>
  </si>
  <si>
    <t>SCHMETZER, JENNIFER R</t>
  </si>
  <si>
    <t>ENGINEER - CIVIL - STORM WATER</t>
  </si>
  <si>
    <t>SCHMITZ, BETTY JO</t>
  </si>
  <si>
    <t>SCHRECKHISE, LESLIE M</t>
  </si>
  <si>
    <t>PERSONNEL/PAYROLL TECH III</t>
  </si>
  <si>
    <t>1CON/GRADE/10D</t>
  </si>
  <si>
    <t>SCHUMACHER, KURT D</t>
  </si>
  <si>
    <t>SEAMAN, KARMA J</t>
  </si>
  <si>
    <t>TREASURER'S ASSISTANT</t>
  </si>
  <si>
    <t>SEEFELDT, SUSAN M</t>
  </si>
  <si>
    <t>SEIDL, PASCALE H</t>
  </si>
  <si>
    <t>TELECOMMUNICATION SPECIALIST</t>
  </si>
  <si>
    <t>SHARP, KATRINA M.</t>
  </si>
  <si>
    <t>SENIOR SECRETARY III</t>
  </si>
  <si>
    <t>SHAW, BRIAN K</t>
  </si>
  <si>
    <t>VEHICLE &amp; POINT SOURCE EM TECH</t>
  </si>
  <si>
    <t>1TRA/GRADE/57K</t>
  </si>
  <si>
    <t>SHEEHAN, TAMARA M.</t>
  </si>
  <si>
    <t>SHELTON, SUSAN L</t>
  </si>
  <si>
    <t>LIBRARY ASSISTANT I INTERLIBRA</t>
  </si>
  <si>
    <t>1APE/GRADE/03I</t>
  </si>
  <si>
    <t>SHIH, TINA Y.</t>
  </si>
  <si>
    <t>SHOOK, CORA V</t>
  </si>
  <si>
    <t>LAND MANAGEMENT SPECIALIST</t>
  </si>
  <si>
    <t>SHUTTLEWORTH, BEVERLY K</t>
  </si>
  <si>
    <t>CLAIMS ADJUSTER</t>
  </si>
  <si>
    <t>1MGT/L2/M13</t>
  </si>
  <si>
    <t>SILVA, LYNNE</t>
  </si>
  <si>
    <t>SIMS, DOUGLAS M.</t>
  </si>
  <si>
    <t>FLOOD PLAIN ADMINISTRATOR</t>
  </si>
  <si>
    <t>SIMS, SHARI H.</t>
  </si>
  <si>
    <t>SLOAN, DANIEL R</t>
  </si>
  <si>
    <t>ARCHITECT/ENGINEER-MECHANICAL</t>
  </si>
  <si>
    <t>SMITH, JANET E</t>
  </si>
  <si>
    <t>SMITH, STEPHEN A.</t>
  </si>
  <si>
    <t>NETWORK SERVICES MANAGER</t>
  </si>
  <si>
    <t>SMITH-MACDONALD, MARGARET</t>
  </si>
  <si>
    <t>TREASURY AND BUDGET MANAGER</t>
  </si>
  <si>
    <t>SPILLMAN, KELLEN D</t>
  </si>
  <si>
    <t>PLANNER IV - TRANSPORTATION</t>
  </si>
  <si>
    <t>STARK, PAUL W</t>
  </si>
  <si>
    <t>STEAD, KRISTAL D</t>
  </si>
  <si>
    <t>1VAN/GRADE/SH08</t>
  </si>
  <si>
    <t>STEER, THOMAS S</t>
  </si>
  <si>
    <t>STEFFY, MATTHEW R</t>
  </si>
  <si>
    <t>CHENA LAKES MANAGER</t>
  </si>
  <si>
    <t>ASEA/L1/D04</t>
  </si>
  <si>
    <t>STEORTS, JILL</t>
  </si>
  <si>
    <t>STOFFEL, LISA E</t>
  </si>
  <si>
    <t>STORHOK, VICTOR C</t>
  </si>
  <si>
    <t>COMM &amp; ECON DEVELOPMENT SPECIA</t>
  </si>
  <si>
    <t>STRAND, YVONNE M</t>
  </si>
  <si>
    <t>1PGE/GRADE/P1A</t>
  </si>
  <si>
    <t>STREETER, PHILIP W.</t>
  </si>
  <si>
    <t>CHIEF BUILDING ENGINEER</t>
  </si>
  <si>
    <t>ASEA/L4/S19</t>
  </si>
  <si>
    <t>STUART, PENNY S</t>
  </si>
  <si>
    <t>1CON/GRADE/10E</t>
  </si>
  <si>
    <t>STUDER, JOHN A</t>
  </si>
  <si>
    <t>1APE/GRADE/08G</t>
  </si>
  <si>
    <t>STUVEK, SALLIE M.</t>
  </si>
  <si>
    <t>HUMAN RESOURCES DIRECTOR</t>
  </si>
  <si>
    <t>1MGT/L5/O15</t>
  </si>
  <si>
    <t>TANG, CONNIE M</t>
  </si>
  <si>
    <t>1VAN/GRADE/DA01</t>
  </si>
  <si>
    <t>TAYLOR, STEPHEN C</t>
  </si>
  <si>
    <t>TEMPLETON, JANA R.</t>
  </si>
  <si>
    <t>1APE/GRADE/07H</t>
  </si>
  <si>
    <t>THOMAS, ANDREW B</t>
  </si>
  <si>
    <t>THOMAS, DARRICK K</t>
  </si>
  <si>
    <t>THOMAS, DIANE E</t>
  </si>
  <si>
    <t>PERSONNEL/PAYROLL MANAGER</t>
  </si>
  <si>
    <t>THOMPSON, TODD R</t>
  </si>
  <si>
    <t>AIR QUALITY PROGRAM SUPERVISOR</t>
  </si>
  <si>
    <t>THOMSON, PETE R.</t>
  </si>
  <si>
    <t>1APE/GRADE/16Q</t>
  </si>
  <si>
    <t>TILLY, CASSANDRA J</t>
  </si>
  <si>
    <t>1MGT/L4/F06</t>
  </si>
  <si>
    <t>TOBEY, RANDALL E.</t>
  </si>
  <si>
    <t>TOMPKINS, JILL M</t>
  </si>
  <si>
    <t>TOWSE, AMANDA R.</t>
  </si>
  <si>
    <t>RESEARCH ASSISTANT</t>
  </si>
  <si>
    <t>1APE/GRADE/09C</t>
  </si>
  <si>
    <t>TRAGIS, JOHN C</t>
  </si>
  <si>
    <t>TRESSLER, TIMOTHY M</t>
  </si>
  <si>
    <t>1TRA/GRADE/56I</t>
  </si>
  <si>
    <t>TREXLER, FORREST T</t>
  </si>
  <si>
    <t>TRICKEY, APRIL R.</t>
  </si>
  <si>
    <t>PROCUREMENT SPECIALIST</t>
  </si>
  <si>
    <t>1APE/GRADE/11J</t>
  </si>
  <si>
    <t>UZZELL, KEN R.</t>
  </si>
  <si>
    <t>MAINT MECH III - GEN MECHANIC</t>
  </si>
  <si>
    <t>VALENTI, RICHARD A.</t>
  </si>
  <si>
    <t>ASSISTANT DEPUTY CLERK</t>
  </si>
  <si>
    <t>ASEA/L1/L12</t>
  </si>
  <si>
    <t>VAN DEVENTER, ALLEN H.</t>
  </si>
  <si>
    <t>MAINTENANCE MANAGER/FOREMAN</t>
  </si>
  <si>
    <t>VAN NORT, TINA R.</t>
  </si>
  <si>
    <t>ADMINISTRATIVE MANAGER</t>
  </si>
  <si>
    <t>VIRGIN, ADELE R.</t>
  </si>
  <si>
    <t>VIRGIN, JACQUE L.</t>
  </si>
  <si>
    <t>VOGEL, SHERRY A</t>
  </si>
  <si>
    <t>VOGT, JAMES D</t>
  </si>
  <si>
    <t>1APE/GRADE/02E</t>
  </si>
  <si>
    <t>VOGT, SUSAN L</t>
  </si>
  <si>
    <t>WADE, DENISE</t>
  </si>
  <si>
    <t>WATKINS, CLARA R</t>
  </si>
  <si>
    <t>WEAVER, PAMELA S</t>
  </si>
  <si>
    <t>1APE/GRADE/07F</t>
  </si>
  <si>
    <t>WEIS, EILEEN A.</t>
  </si>
  <si>
    <t>GENERAL LEDGER ACCOUNTANT</t>
  </si>
  <si>
    <t>ASEA/L2/Q17</t>
  </si>
  <si>
    <t>WEISENBECK, KATIE E.</t>
  </si>
  <si>
    <t>1APE/GRADE/08I</t>
  </si>
  <si>
    <t>WELLS, ROBERT R.</t>
  </si>
  <si>
    <t>MAINTENANCE SUPERVISOR</t>
  </si>
  <si>
    <t>1TRA/GRADE/59I</t>
  </si>
  <si>
    <t>WILKES, LAURINDA A.</t>
  </si>
  <si>
    <t>TREASURER'S ASST/BUDGET TECH</t>
  </si>
  <si>
    <t>1APE/GRADE/10K</t>
  </si>
  <si>
    <t>WILLIAMS, ANGELIA M</t>
  </si>
  <si>
    <t>LIBRARY AIDE</t>
  </si>
  <si>
    <t>1APE/GRADE/02C</t>
  </si>
  <si>
    <t>WILLIAMS, CHRISTINE G.</t>
  </si>
  <si>
    <t>WILLIAMSON, JENNINE M.</t>
  </si>
  <si>
    <t>WIRTH, CHRISTINE M</t>
  </si>
  <si>
    <t>WITTE, WILLIAM</t>
  </si>
  <si>
    <t>EMERGENCY SVC/GIS SPECIALIST</t>
  </si>
  <si>
    <t>1APE/GRADE/14C</t>
  </si>
  <si>
    <t>WOLDSTAD, BONNE A</t>
  </si>
  <si>
    <t>1CON/GRADE/07H</t>
  </si>
  <si>
    <t>WOLFE, KARIN A.</t>
  </si>
  <si>
    <t>1APE/GRADE/10R</t>
  </si>
  <si>
    <t>WOODKE, AIMEE' R</t>
  </si>
  <si>
    <t>WORHATCH, ANN M</t>
  </si>
  <si>
    <t>ENGINEER-CIVIL</t>
  </si>
  <si>
    <t>1AMG/L3/I09</t>
  </si>
  <si>
    <t>WRIGHT, RHONDA S</t>
  </si>
  <si>
    <t>1TRA/GRADE/56C</t>
  </si>
  <si>
    <t>WYNNE, BRIAN E</t>
  </si>
  <si>
    <t>PARKS CARETAKER - SEASONAL</t>
  </si>
  <si>
    <t>WYNNE, SCOTT A</t>
  </si>
  <si>
    <t>YALCH, BETH A</t>
  </si>
  <si>
    <t>GRANTS TECHNICIAN</t>
  </si>
  <si>
    <t>1APE/GRADE/10G</t>
  </si>
  <si>
    <t>YENCHESKY, THOMAS J</t>
  </si>
  <si>
    <t>YURKOVICH, CAROLYN B.</t>
  </si>
  <si>
    <t>CHIEF PROCUREMENT OFFICER</t>
  </si>
  <si>
    <t>ASEA/L5/B02</t>
  </si>
  <si>
    <t>ZIMMERMAN, WENDY M</t>
  </si>
  <si>
    <t>LIBRARIAN  COLLECTIONS</t>
  </si>
  <si>
    <t>1APE/GRADE/17J</t>
  </si>
  <si>
    <t>Name</t>
  </si>
  <si>
    <t>Dept</t>
  </si>
  <si>
    <t>Job Title</t>
  </si>
  <si>
    <t>FTE</t>
  </si>
  <si>
    <t>Salary Index</t>
  </si>
  <si>
    <t>BU</t>
  </si>
  <si>
    <t>Current Hire</t>
  </si>
  <si>
    <t>Retirement (PERS)</t>
  </si>
  <si>
    <t>FICA/Medicare</t>
  </si>
  <si>
    <t>Health/Life</t>
  </si>
  <si>
    <t>Leave Cashin-Accrual</t>
  </si>
  <si>
    <t>Unemployment</t>
  </si>
  <si>
    <t>WC/General Liability</t>
  </si>
  <si>
    <t>Other Benefits</t>
  </si>
  <si>
    <t>Total Benefits</t>
  </si>
  <si>
    <t>Total Salary &amp; Benefits</t>
  </si>
  <si>
    <t>Annual Salary</t>
  </si>
  <si>
    <t>Hourly Rate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</si>
</sst>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1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8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9"/>
  <sheetViews>
    <sheetView tabSelected="1" topLeftCell="C1" workbookViewId="0">
      <pane ySplit="1" topLeftCell="A2" activePane="bottomLeft" state="frozen"/>
      <selection pane="bottomLeft" activeCell="C11" sqref="C11"/>
    </sheetView>
  </sheetViews>
  <sheetFormatPr defaultRowHeight="14.4"/>
  <cols>
    <col min="1" max="1" width="27.44140625" customWidth="1"/>
    <col min="2" max="2" width="19" customWidth="1"/>
    <col min="3" max="3" width="34.44140625" customWidth="1"/>
    <col min="4" max="4" width="3" bestFit="1" customWidth="1"/>
    <col min="5" max="5" width="5" bestFit="1" customWidth="1"/>
    <col min="6" max="6" width="10.6640625" bestFit="1" customWidth="1"/>
    <col min="7" max="7" width="16.5546875" customWidth="1"/>
    <col min="8" max="8" width="6" bestFit="1" customWidth="1"/>
    <col min="9" max="9" width="7.5546875" style="3" bestFit="1" customWidth="1"/>
    <col min="10" max="10" width="9.6640625" style="3" customWidth="1"/>
    <col min="11" max="11" width="9" style="3" bestFit="1" customWidth="1"/>
    <col min="12" max="12" width="9.6640625" style="3" customWidth="1"/>
    <col min="13" max="13" width="6.88671875" style="3" bestFit="1" customWidth="1"/>
    <col min="14" max="14" width="8.88671875" style="3" bestFit="1"/>
    <col min="15" max="15" width="10.6640625" style="3" customWidth="1"/>
    <col min="16" max="17" width="7.5546875" style="3" bestFit="1" customWidth="1"/>
    <col min="18" max="18" width="10.109375" bestFit="1" customWidth="1"/>
  </cols>
  <sheetData>
    <row r="1" spans="1:18" s="4" customFormat="1" ht="36">
      <c r="A1" s="4" t="s">
        <v>845</v>
      </c>
      <c r="B1" s="4" t="s">
        <v>846</v>
      </c>
      <c r="C1" s="4" t="s">
        <v>847</v>
      </c>
      <c r="D1" s="4" t="s">
        <v>850</v>
      </c>
      <c r="E1" s="4" t="s">
        <v>848</v>
      </c>
      <c r="F1" s="4" t="s">
        <v>851</v>
      </c>
      <c r="G1" s="4" t="s">
        <v>849</v>
      </c>
      <c r="H1" s="4" t="s">
        <v>862</v>
      </c>
      <c r="I1" s="5" t="s">
        <v>861</v>
      </c>
      <c r="J1" s="5" t="s">
        <v>852</v>
      </c>
      <c r="K1" s="5" t="s">
        <v>853</v>
      </c>
      <c r="L1" s="5" t="s">
        <v>854</v>
      </c>
      <c r="M1" s="5" t="s">
        <v>855</v>
      </c>
      <c r="N1" s="5" t="s">
        <v>856</v>
      </c>
      <c r="O1" s="5" t="s">
        <v>857</v>
      </c>
      <c r="P1" s="5" t="s">
        <v>858</v>
      </c>
      <c r="Q1" s="5" t="s">
        <v>859</v>
      </c>
      <c r="R1" s="4" t="s">
        <v>860</v>
      </c>
    </row>
    <row r="2" spans="1:18">
      <c r="A2" t="s">
        <v>141</v>
      </c>
      <c r="B2" t="s">
        <v>142</v>
      </c>
      <c r="C2" t="s">
        <v>143</v>
      </c>
      <c r="D2">
        <v>0</v>
      </c>
      <c r="E2">
        <v>1</v>
      </c>
      <c r="F2" s="1">
        <v>35086</v>
      </c>
      <c r="G2" t="s">
        <v>144</v>
      </c>
      <c r="H2">
        <v>61.65</v>
      </c>
      <c r="I2" s="3">
        <f t="shared" ref="I2:I65" si="0">SUM(H2*2080)*E2</f>
        <v>128232</v>
      </c>
      <c r="J2" s="3">
        <f t="shared" ref="J2:J65" si="1">SUM(I2*0.22)</f>
        <v>28211.040000000001</v>
      </c>
      <c r="K2" s="3">
        <f t="shared" ref="K2:K65" si="2">SUM(I2*0.0765)</f>
        <v>9809.7479999999996</v>
      </c>
      <c r="L2" s="3">
        <f t="shared" ref="L2:L65" si="3">SUM(I2*0.35)</f>
        <v>44881.2</v>
      </c>
      <c r="M2" s="3">
        <f t="shared" ref="M2:M65" si="4">SUM(I2*0.034)</f>
        <v>4359.8879999999999</v>
      </c>
      <c r="N2" s="3">
        <f t="shared" ref="N2:N65" si="5">SUM(I2*0.006)</f>
        <v>769.39200000000005</v>
      </c>
      <c r="O2" s="3">
        <f t="shared" ref="O2:O22" si="6">I2*0.021</f>
        <v>2692.8720000000003</v>
      </c>
      <c r="P2" s="3">
        <f t="shared" ref="P2:P65" si="7">I2*0.003</f>
        <v>384.69600000000003</v>
      </c>
      <c r="Q2" s="3">
        <f t="shared" ref="Q2:Q65" si="8">SUM(J2:P2)</f>
        <v>91108.83600000001</v>
      </c>
      <c r="R2" s="2">
        <f t="shared" ref="R2:R65" si="9">Q2+I2</f>
        <v>219340.83600000001</v>
      </c>
    </row>
    <row r="3" spans="1:18">
      <c r="A3" t="s">
        <v>499</v>
      </c>
      <c r="B3" t="s">
        <v>120</v>
      </c>
      <c r="C3" t="s">
        <v>500</v>
      </c>
      <c r="D3">
        <v>10</v>
      </c>
      <c r="E3">
        <v>1</v>
      </c>
      <c r="F3" s="1">
        <v>36026</v>
      </c>
      <c r="G3" t="s">
        <v>425</v>
      </c>
      <c r="H3">
        <v>57.94</v>
      </c>
      <c r="I3" s="3">
        <f t="shared" si="0"/>
        <v>120515.2</v>
      </c>
      <c r="J3" s="3">
        <f t="shared" si="1"/>
        <v>26513.344000000001</v>
      </c>
      <c r="K3" s="3">
        <f t="shared" si="2"/>
        <v>9219.4128000000001</v>
      </c>
      <c r="L3" s="3">
        <f t="shared" si="3"/>
        <v>42180.32</v>
      </c>
      <c r="M3" s="3">
        <f t="shared" si="4"/>
        <v>4097.5168000000003</v>
      </c>
      <c r="N3" s="3">
        <f t="shared" si="5"/>
        <v>723.09119999999996</v>
      </c>
      <c r="O3" s="3">
        <f t="shared" si="6"/>
        <v>2530.8191999999999</v>
      </c>
      <c r="P3" s="3">
        <f t="shared" si="7"/>
        <v>361.54559999999998</v>
      </c>
      <c r="Q3" s="3">
        <f t="shared" si="8"/>
        <v>85626.049599999998</v>
      </c>
      <c r="R3" s="2">
        <f t="shared" si="9"/>
        <v>206141.24959999998</v>
      </c>
    </row>
    <row r="4" spans="1:18">
      <c r="A4" t="s">
        <v>423</v>
      </c>
      <c r="B4" t="s">
        <v>46</v>
      </c>
      <c r="C4" t="s">
        <v>424</v>
      </c>
      <c r="D4">
        <v>10</v>
      </c>
      <c r="E4">
        <v>1</v>
      </c>
      <c r="F4" s="1">
        <v>32489</v>
      </c>
      <c r="G4" t="s">
        <v>425</v>
      </c>
      <c r="H4">
        <v>57.94</v>
      </c>
      <c r="I4" s="3">
        <f t="shared" si="0"/>
        <v>120515.2</v>
      </c>
      <c r="J4" s="3">
        <f t="shared" si="1"/>
        <v>26513.344000000001</v>
      </c>
      <c r="K4" s="3">
        <f t="shared" si="2"/>
        <v>9219.4128000000001</v>
      </c>
      <c r="L4" s="3">
        <f t="shared" si="3"/>
        <v>42180.32</v>
      </c>
      <c r="M4" s="3">
        <f t="shared" si="4"/>
        <v>4097.5168000000003</v>
      </c>
      <c r="N4" s="3">
        <f t="shared" si="5"/>
        <v>723.09119999999996</v>
      </c>
      <c r="O4" s="3">
        <f t="shared" si="6"/>
        <v>2530.8191999999999</v>
      </c>
      <c r="P4" s="3">
        <f t="shared" si="7"/>
        <v>361.54559999999998</v>
      </c>
      <c r="Q4" s="3">
        <f t="shared" si="8"/>
        <v>85626.049599999998</v>
      </c>
      <c r="R4" s="2">
        <f t="shared" si="9"/>
        <v>206141.24959999998</v>
      </c>
    </row>
    <row r="5" spans="1:18">
      <c r="A5" t="s">
        <v>237</v>
      </c>
      <c r="B5" t="s">
        <v>42</v>
      </c>
      <c r="C5" t="s">
        <v>238</v>
      </c>
      <c r="D5">
        <v>0</v>
      </c>
      <c r="E5">
        <v>1</v>
      </c>
      <c r="F5" s="1">
        <v>30375</v>
      </c>
      <c r="G5" t="s">
        <v>239</v>
      </c>
      <c r="H5">
        <v>56.11</v>
      </c>
      <c r="I5" s="3">
        <f t="shared" si="0"/>
        <v>116708.8</v>
      </c>
      <c r="J5" s="3">
        <f t="shared" si="1"/>
        <v>25675.936000000002</v>
      </c>
      <c r="K5" s="3">
        <f t="shared" si="2"/>
        <v>8928.2232000000004</v>
      </c>
      <c r="L5" s="3">
        <f t="shared" si="3"/>
        <v>40848.080000000002</v>
      </c>
      <c r="M5" s="3">
        <f t="shared" si="4"/>
        <v>3968.0992000000006</v>
      </c>
      <c r="N5" s="3">
        <f t="shared" si="5"/>
        <v>700.25279999999998</v>
      </c>
      <c r="O5" s="3">
        <f t="shared" si="6"/>
        <v>2450.8848000000003</v>
      </c>
      <c r="P5" s="3">
        <f t="shared" si="7"/>
        <v>350.12639999999999</v>
      </c>
      <c r="Q5" s="3">
        <f t="shared" si="8"/>
        <v>82921.602400000003</v>
      </c>
      <c r="R5" s="2">
        <f t="shared" si="9"/>
        <v>199630.40240000002</v>
      </c>
    </row>
    <row r="6" spans="1:18">
      <c r="A6" t="s">
        <v>753</v>
      </c>
      <c r="B6" t="s">
        <v>128</v>
      </c>
      <c r="C6" t="s">
        <v>754</v>
      </c>
      <c r="D6">
        <v>0</v>
      </c>
      <c r="E6">
        <v>1</v>
      </c>
      <c r="F6" s="1">
        <v>36080</v>
      </c>
      <c r="G6" t="s">
        <v>755</v>
      </c>
      <c r="H6">
        <v>54.7</v>
      </c>
      <c r="I6" s="3">
        <f t="shared" si="0"/>
        <v>113776</v>
      </c>
      <c r="J6" s="3">
        <f t="shared" si="1"/>
        <v>25030.720000000001</v>
      </c>
      <c r="K6" s="3">
        <f t="shared" si="2"/>
        <v>8703.8639999999996</v>
      </c>
      <c r="L6" s="3">
        <f t="shared" si="3"/>
        <v>39821.599999999999</v>
      </c>
      <c r="M6" s="3">
        <f t="shared" si="4"/>
        <v>3868.3840000000005</v>
      </c>
      <c r="N6" s="3">
        <f t="shared" si="5"/>
        <v>682.65600000000006</v>
      </c>
      <c r="O6" s="3">
        <f t="shared" si="6"/>
        <v>2389.2960000000003</v>
      </c>
      <c r="P6" s="3">
        <f t="shared" si="7"/>
        <v>341.32800000000003</v>
      </c>
      <c r="Q6" s="3">
        <f t="shared" si="8"/>
        <v>80837.848000000013</v>
      </c>
      <c r="R6" s="2">
        <f t="shared" si="9"/>
        <v>194613.848</v>
      </c>
    </row>
    <row r="7" spans="1:18">
      <c r="A7" t="s">
        <v>567</v>
      </c>
      <c r="B7" t="s">
        <v>5</v>
      </c>
      <c r="C7" t="s">
        <v>568</v>
      </c>
      <c r="D7">
        <v>10</v>
      </c>
      <c r="E7">
        <v>1</v>
      </c>
      <c r="F7" s="1">
        <v>25938</v>
      </c>
      <c r="G7" t="s">
        <v>569</v>
      </c>
      <c r="H7">
        <v>54.22</v>
      </c>
      <c r="I7" s="3">
        <f t="shared" si="0"/>
        <v>112777.59999999999</v>
      </c>
      <c r="J7" s="3">
        <f t="shared" si="1"/>
        <v>24811.071999999996</v>
      </c>
      <c r="K7" s="3">
        <f t="shared" si="2"/>
        <v>8627.4863999999998</v>
      </c>
      <c r="L7" s="3">
        <f t="shared" si="3"/>
        <v>39472.159999999996</v>
      </c>
      <c r="M7" s="3">
        <f t="shared" si="4"/>
        <v>3834.4384</v>
      </c>
      <c r="N7" s="3">
        <f t="shared" si="5"/>
        <v>676.66559999999993</v>
      </c>
      <c r="O7" s="3">
        <f t="shared" si="6"/>
        <v>2368.3296</v>
      </c>
      <c r="P7" s="3">
        <f t="shared" si="7"/>
        <v>338.33279999999996</v>
      </c>
      <c r="Q7" s="3">
        <f t="shared" si="8"/>
        <v>80128.484799999977</v>
      </c>
      <c r="R7" s="2">
        <f t="shared" si="9"/>
        <v>192906.08479999995</v>
      </c>
    </row>
    <row r="8" spans="1:18">
      <c r="A8" t="s">
        <v>409</v>
      </c>
      <c r="B8" t="s">
        <v>124</v>
      </c>
      <c r="C8" t="s">
        <v>410</v>
      </c>
      <c r="D8">
        <v>0</v>
      </c>
      <c r="E8">
        <v>1</v>
      </c>
      <c r="F8" s="1">
        <v>40238</v>
      </c>
      <c r="G8" t="s">
        <v>411</v>
      </c>
      <c r="H8">
        <v>54.04</v>
      </c>
      <c r="I8" s="3">
        <f t="shared" si="0"/>
        <v>112403.2</v>
      </c>
      <c r="J8" s="3">
        <f t="shared" si="1"/>
        <v>24728.703999999998</v>
      </c>
      <c r="K8" s="3">
        <f t="shared" si="2"/>
        <v>8598.8447999999989</v>
      </c>
      <c r="L8" s="3">
        <f t="shared" si="3"/>
        <v>39341.119999999995</v>
      </c>
      <c r="M8" s="3">
        <f t="shared" si="4"/>
        <v>3821.7088000000003</v>
      </c>
      <c r="N8" s="3">
        <f t="shared" si="5"/>
        <v>674.41920000000005</v>
      </c>
      <c r="O8" s="3">
        <f t="shared" si="6"/>
        <v>2360.4672</v>
      </c>
      <c r="P8" s="3">
        <f t="shared" si="7"/>
        <v>337.20960000000002</v>
      </c>
      <c r="Q8" s="3">
        <f t="shared" si="8"/>
        <v>79862.473599999983</v>
      </c>
      <c r="R8" s="2">
        <f t="shared" si="9"/>
        <v>192265.67359999998</v>
      </c>
    </row>
    <row r="9" spans="1:18">
      <c r="A9" t="s">
        <v>746</v>
      </c>
      <c r="B9" t="s">
        <v>46</v>
      </c>
      <c r="C9" t="s">
        <v>747</v>
      </c>
      <c r="D9">
        <v>10</v>
      </c>
      <c r="E9">
        <v>1</v>
      </c>
      <c r="F9" s="1">
        <v>33581</v>
      </c>
      <c r="G9" t="s">
        <v>748</v>
      </c>
      <c r="H9">
        <v>53</v>
      </c>
      <c r="I9" s="3">
        <f t="shared" si="0"/>
        <v>110240</v>
      </c>
      <c r="J9" s="3">
        <f t="shared" si="1"/>
        <v>24252.799999999999</v>
      </c>
      <c r="K9" s="3">
        <f t="shared" si="2"/>
        <v>8433.36</v>
      </c>
      <c r="L9" s="3">
        <f t="shared" si="3"/>
        <v>38584</v>
      </c>
      <c r="M9" s="3">
        <f t="shared" si="4"/>
        <v>3748.1600000000003</v>
      </c>
      <c r="N9" s="3">
        <f t="shared" si="5"/>
        <v>661.44</v>
      </c>
      <c r="O9" s="3">
        <f t="shared" si="6"/>
        <v>2315.04</v>
      </c>
      <c r="P9" s="3">
        <f t="shared" si="7"/>
        <v>330.72</v>
      </c>
      <c r="Q9" s="3">
        <f t="shared" si="8"/>
        <v>78325.52</v>
      </c>
      <c r="R9" s="2">
        <f t="shared" si="9"/>
        <v>188565.52000000002</v>
      </c>
    </row>
    <row r="10" spans="1:18">
      <c r="A10" t="s">
        <v>119</v>
      </c>
      <c r="B10" t="s">
        <v>120</v>
      </c>
      <c r="C10" t="s">
        <v>121</v>
      </c>
      <c r="D10">
        <v>10</v>
      </c>
      <c r="E10">
        <v>1</v>
      </c>
      <c r="F10" s="1">
        <v>31546</v>
      </c>
      <c r="G10" t="s">
        <v>122</v>
      </c>
      <c r="H10">
        <v>52</v>
      </c>
      <c r="I10" s="3">
        <f t="shared" si="0"/>
        <v>108160</v>
      </c>
      <c r="J10" s="3">
        <f t="shared" si="1"/>
        <v>23795.200000000001</v>
      </c>
      <c r="K10" s="3">
        <f t="shared" si="2"/>
        <v>8274.24</v>
      </c>
      <c r="L10" s="3">
        <f t="shared" si="3"/>
        <v>37856</v>
      </c>
      <c r="M10" s="3">
        <f t="shared" si="4"/>
        <v>3677.44</v>
      </c>
      <c r="N10" s="3">
        <f t="shared" si="5"/>
        <v>648.96</v>
      </c>
      <c r="O10" s="3">
        <f t="shared" si="6"/>
        <v>2271.36</v>
      </c>
      <c r="P10" s="3">
        <f t="shared" si="7"/>
        <v>324.48</v>
      </c>
      <c r="Q10" s="3">
        <f t="shared" si="8"/>
        <v>76847.680000000008</v>
      </c>
      <c r="R10" s="2">
        <f t="shared" si="9"/>
        <v>185007.68</v>
      </c>
    </row>
    <row r="11" spans="1:18">
      <c r="A11" t="s">
        <v>475</v>
      </c>
      <c r="B11" t="s">
        <v>142</v>
      </c>
      <c r="C11" t="s">
        <v>232</v>
      </c>
      <c r="D11">
        <v>0</v>
      </c>
      <c r="E11">
        <v>1</v>
      </c>
      <c r="F11" s="1">
        <v>34204</v>
      </c>
      <c r="G11" t="s">
        <v>476</v>
      </c>
      <c r="H11">
        <v>50.03</v>
      </c>
      <c r="I11" s="3">
        <f t="shared" si="0"/>
        <v>104062.40000000001</v>
      </c>
      <c r="J11" s="3">
        <f t="shared" si="1"/>
        <v>22893.728000000003</v>
      </c>
      <c r="K11" s="3">
        <f t="shared" si="2"/>
        <v>7960.7736000000004</v>
      </c>
      <c r="L11" s="3">
        <f t="shared" si="3"/>
        <v>36421.840000000004</v>
      </c>
      <c r="M11" s="3">
        <f t="shared" si="4"/>
        <v>3538.1216000000004</v>
      </c>
      <c r="N11" s="3">
        <f t="shared" si="5"/>
        <v>624.37440000000004</v>
      </c>
      <c r="O11" s="3">
        <f t="shared" si="6"/>
        <v>2185.3104000000003</v>
      </c>
      <c r="P11" s="3">
        <f t="shared" si="7"/>
        <v>312.18720000000002</v>
      </c>
      <c r="Q11" s="3">
        <f t="shared" si="8"/>
        <v>73936.335200000016</v>
      </c>
      <c r="R11" s="2">
        <f t="shared" si="9"/>
        <v>177998.73520000002</v>
      </c>
    </row>
    <row r="12" spans="1:18">
      <c r="A12" t="s">
        <v>156</v>
      </c>
      <c r="B12" t="s">
        <v>5</v>
      </c>
      <c r="C12" t="s">
        <v>157</v>
      </c>
      <c r="D12">
        <v>10</v>
      </c>
      <c r="E12">
        <v>1</v>
      </c>
      <c r="F12" s="1">
        <v>38504</v>
      </c>
      <c r="G12" t="s">
        <v>158</v>
      </c>
      <c r="H12">
        <v>49.84</v>
      </c>
      <c r="I12" s="3">
        <f t="shared" si="0"/>
        <v>103667.20000000001</v>
      </c>
      <c r="J12" s="3">
        <f t="shared" si="1"/>
        <v>22806.784000000003</v>
      </c>
      <c r="K12" s="3">
        <f t="shared" si="2"/>
        <v>7930.5408000000007</v>
      </c>
      <c r="L12" s="3">
        <f t="shared" si="3"/>
        <v>36283.520000000004</v>
      </c>
      <c r="M12" s="3">
        <f t="shared" si="4"/>
        <v>3524.6848000000005</v>
      </c>
      <c r="N12" s="3">
        <f t="shared" si="5"/>
        <v>622.00320000000011</v>
      </c>
      <c r="O12" s="3">
        <f t="shared" si="6"/>
        <v>2177.0112000000004</v>
      </c>
      <c r="P12" s="3">
        <f t="shared" si="7"/>
        <v>311.00160000000005</v>
      </c>
      <c r="Q12" s="3">
        <f t="shared" si="8"/>
        <v>73655.545600000012</v>
      </c>
      <c r="R12" s="2">
        <f t="shared" si="9"/>
        <v>177322.74560000002</v>
      </c>
    </row>
    <row r="13" spans="1:18">
      <c r="A13" t="s">
        <v>367</v>
      </c>
      <c r="B13" t="s">
        <v>210</v>
      </c>
      <c r="C13" t="s">
        <v>368</v>
      </c>
      <c r="D13">
        <v>10</v>
      </c>
      <c r="E13">
        <v>1</v>
      </c>
      <c r="F13" s="1">
        <v>32624</v>
      </c>
      <c r="G13" t="s">
        <v>158</v>
      </c>
      <c r="H13">
        <v>49.84</v>
      </c>
      <c r="I13" s="3">
        <f t="shared" si="0"/>
        <v>103667.20000000001</v>
      </c>
      <c r="J13" s="3">
        <f t="shared" si="1"/>
        <v>22806.784000000003</v>
      </c>
      <c r="K13" s="3">
        <f t="shared" si="2"/>
        <v>7930.5408000000007</v>
      </c>
      <c r="L13" s="3">
        <f t="shared" si="3"/>
        <v>36283.520000000004</v>
      </c>
      <c r="M13" s="3">
        <f t="shared" si="4"/>
        <v>3524.6848000000005</v>
      </c>
      <c r="N13" s="3">
        <f t="shared" si="5"/>
        <v>622.00320000000011</v>
      </c>
      <c r="O13" s="3">
        <f t="shared" si="6"/>
        <v>2177.0112000000004</v>
      </c>
      <c r="P13" s="3">
        <f t="shared" si="7"/>
        <v>311.00160000000005</v>
      </c>
      <c r="Q13" s="3">
        <f t="shared" si="8"/>
        <v>73655.545600000012</v>
      </c>
      <c r="R13" s="2">
        <f t="shared" si="9"/>
        <v>177322.74560000002</v>
      </c>
    </row>
    <row r="14" spans="1:18">
      <c r="A14" t="s">
        <v>193</v>
      </c>
      <c r="B14" t="s">
        <v>72</v>
      </c>
      <c r="C14" t="s">
        <v>194</v>
      </c>
      <c r="D14">
        <v>10</v>
      </c>
      <c r="E14">
        <v>1</v>
      </c>
      <c r="F14" s="1">
        <v>33980</v>
      </c>
      <c r="G14" t="s">
        <v>158</v>
      </c>
      <c r="H14">
        <v>49.84</v>
      </c>
      <c r="I14" s="3">
        <f t="shared" si="0"/>
        <v>103667.20000000001</v>
      </c>
      <c r="J14" s="3">
        <f t="shared" si="1"/>
        <v>22806.784000000003</v>
      </c>
      <c r="K14" s="3">
        <f t="shared" si="2"/>
        <v>7930.5408000000007</v>
      </c>
      <c r="L14" s="3">
        <f t="shared" si="3"/>
        <v>36283.520000000004</v>
      </c>
      <c r="M14" s="3">
        <f t="shared" si="4"/>
        <v>3524.6848000000005</v>
      </c>
      <c r="N14" s="3">
        <f t="shared" si="5"/>
        <v>622.00320000000011</v>
      </c>
      <c r="O14" s="3">
        <f t="shared" si="6"/>
        <v>2177.0112000000004</v>
      </c>
      <c r="P14" s="3">
        <f t="shared" si="7"/>
        <v>311.00160000000005</v>
      </c>
      <c r="Q14" s="3">
        <f t="shared" si="8"/>
        <v>73655.545600000012</v>
      </c>
      <c r="R14" s="2">
        <f t="shared" si="9"/>
        <v>177322.74560000002</v>
      </c>
    </row>
    <row r="15" spans="1:18">
      <c r="A15" t="s">
        <v>329</v>
      </c>
      <c r="B15" t="s">
        <v>46</v>
      </c>
      <c r="C15" t="s">
        <v>330</v>
      </c>
      <c r="D15">
        <v>10</v>
      </c>
      <c r="E15">
        <v>1</v>
      </c>
      <c r="F15" s="1">
        <v>39531</v>
      </c>
      <c r="G15" t="s">
        <v>331</v>
      </c>
      <c r="H15">
        <v>49.15</v>
      </c>
      <c r="I15" s="3">
        <f t="shared" si="0"/>
        <v>102232</v>
      </c>
      <c r="J15" s="3">
        <f t="shared" si="1"/>
        <v>22491.040000000001</v>
      </c>
      <c r="K15" s="3">
        <f t="shared" si="2"/>
        <v>7820.7479999999996</v>
      </c>
      <c r="L15" s="3">
        <f t="shared" si="3"/>
        <v>35781.199999999997</v>
      </c>
      <c r="M15" s="3">
        <f t="shared" si="4"/>
        <v>3475.8880000000004</v>
      </c>
      <c r="N15" s="3">
        <f t="shared" si="5"/>
        <v>613.39200000000005</v>
      </c>
      <c r="O15" s="3">
        <f t="shared" si="6"/>
        <v>2146.8720000000003</v>
      </c>
      <c r="P15" s="3">
        <f t="shared" si="7"/>
        <v>306.69600000000003</v>
      </c>
      <c r="Q15" s="3">
        <f t="shared" si="8"/>
        <v>72635.83600000001</v>
      </c>
      <c r="R15" s="2">
        <f t="shared" si="9"/>
        <v>174867.83600000001</v>
      </c>
    </row>
    <row r="16" spans="1:18">
      <c r="A16" t="s">
        <v>372</v>
      </c>
      <c r="B16" t="s">
        <v>31</v>
      </c>
      <c r="C16" t="s">
        <v>373</v>
      </c>
      <c r="D16">
        <v>10</v>
      </c>
      <c r="E16">
        <v>1</v>
      </c>
      <c r="F16" s="1">
        <v>33126</v>
      </c>
      <c r="G16" t="s">
        <v>374</v>
      </c>
      <c r="H16">
        <v>48.91</v>
      </c>
      <c r="I16" s="3">
        <f t="shared" si="0"/>
        <v>101732.79999999999</v>
      </c>
      <c r="J16" s="3">
        <f t="shared" si="1"/>
        <v>22381.215999999997</v>
      </c>
      <c r="K16" s="3">
        <f t="shared" si="2"/>
        <v>7782.5591999999988</v>
      </c>
      <c r="L16" s="3">
        <f t="shared" si="3"/>
        <v>35606.479999999996</v>
      </c>
      <c r="M16" s="3">
        <f t="shared" si="4"/>
        <v>3458.9151999999999</v>
      </c>
      <c r="N16" s="3">
        <f t="shared" si="5"/>
        <v>610.39679999999998</v>
      </c>
      <c r="O16" s="3">
        <f t="shared" si="6"/>
        <v>2136.3887999999997</v>
      </c>
      <c r="P16" s="3">
        <f t="shared" si="7"/>
        <v>305.19839999999999</v>
      </c>
      <c r="Q16" s="3">
        <f t="shared" si="8"/>
        <v>72281.154399999985</v>
      </c>
      <c r="R16" s="2">
        <f t="shared" si="9"/>
        <v>174013.95439999999</v>
      </c>
    </row>
    <row r="17" spans="1:18">
      <c r="A17" t="s">
        <v>557</v>
      </c>
      <c r="B17" t="s">
        <v>128</v>
      </c>
      <c r="C17" t="s">
        <v>558</v>
      </c>
      <c r="D17">
        <v>0</v>
      </c>
      <c r="E17">
        <v>1</v>
      </c>
      <c r="F17" s="1">
        <v>35373</v>
      </c>
      <c r="G17" t="s">
        <v>559</v>
      </c>
      <c r="H17">
        <v>48.91</v>
      </c>
      <c r="I17" s="3">
        <f t="shared" si="0"/>
        <v>101732.79999999999</v>
      </c>
      <c r="J17" s="3">
        <f t="shared" si="1"/>
        <v>22381.215999999997</v>
      </c>
      <c r="K17" s="3">
        <f t="shared" si="2"/>
        <v>7782.5591999999988</v>
      </c>
      <c r="L17" s="3">
        <f t="shared" si="3"/>
        <v>35606.479999999996</v>
      </c>
      <c r="M17" s="3">
        <f t="shared" si="4"/>
        <v>3458.9151999999999</v>
      </c>
      <c r="N17" s="3">
        <f t="shared" si="5"/>
        <v>610.39679999999998</v>
      </c>
      <c r="O17" s="3">
        <f t="shared" si="6"/>
        <v>2136.3887999999997</v>
      </c>
      <c r="P17" s="3">
        <f t="shared" si="7"/>
        <v>305.19839999999999</v>
      </c>
      <c r="Q17" s="3">
        <f t="shared" si="8"/>
        <v>72281.154399999985</v>
      </c>
      <c r="R17" s="2">
        <f t="shared" si="9"/>
        <v>174013.95439999999</v>
      </c>
    </row>
    <row r="18" spans="1:18">
      <c r="A18" t="s">
        <v>581</v>
      </c>
      <c r="B18" t="s">
        <v>99</v>
      </c>
      <c r="C18" t="s">
        <v>582</v>
      </c>
      <c r="D18">
        <v>10</v>
      </c>
      <c r="E18">
        <v>1</v>
      </c>
      <c r="F18" s="1">
        <v>35793</v>
      </c>
      <c r="G18" t="s">
        <v>583</v>
      </c>
      <c r="H18">
        <v>48.43</v>
      </c>
      <c r="I18" s="3">
        <f t="shared" si="0"/>
        <v>100734.39999999999</v>
      </c>
      <c r="J18" s="3">
        <f t="shared" si="1"/>
        <v>22161.567999999999</v>
      </c>
      <c r="K18" s="3">
        <f t="shared" si="2"/>
        <v>7706.181599999999</v>
      </c>
      <c r="L18" s="3">
        <f t="shared" si="3"/>
        <v>35257.039999999994</v>
      </c>
      <c r="M18" s="3">
        <f t="shared" si="4"/>
        <v>3424.9695999999999</v>
      </c>
      <c r="N18" s="3">
        <f t="shared" si="5"/>
        <v>604.40639999999996</v>
      </c>
      <c r="O18" s="3">
        <f t="shared" si="6"/>
        <v>2115.4223999999999</v>
      </c>
      <c r="P18" s="3">
        <f t="shared" si="7"/>
        <v>302.20319999999998</v>
      </c>
      <c r="Q18" s="3">
        <f t="shared" si="8"/>
        <v>71571.791199999992</v>
      </c>
      <c r="R18" s="2">
        <f t="shared" si="9"/>
        <v>172306.1912</v>
      </c>
    </row>
    <row r="19" spans="1:18">
      <c r="A19" t="s">
        <v>231</v>
      </c>
      <c r="B19" t="s">
        <v>142</v>
      </c>
      <c r="C19" t="s">
        <v>232</v>
      </c>
      <c r="D19">
        <v>0</v>
      </c>
      <c r="E19">
        <v>1</v>
      </c>
      <c r="F19" s="1">
        <v>38770</v>
      </c>
      <c r="G19" t="s">
        <v>233</v>
      </c>
      <c r="H19">
        <v>48.18</v>
      </c>
      <c r="I19" s="3">
        <f t="shared" si="0"/>
        <v>100214.39999999999</v>
      </c>
      <c r="J19" s="3">
        <f t="shared" si="1"/>
        <v>22047.167999999998</v>
      </c>
      <c r="K19" s="3">
        <f t="shared" si="2"/>
        <v>7666.4015999999992</v>
      </c>
      <c r="L19" s="3">
        <f t="shared" si="3"/>
        <v>35075.039999999994</v>
      </c>
      <c r="M19" s="3">
        <f t="shared" si="4"/>
        <v>3407.2896000000001</v>
      </c>
      <c r="N19" s="3">
        <f t="shared" si="5"/>
        <v>601.28639999999996</v>
      </c>
      <c r="O19" s="3">
        <f t="shared" si="6"/>
        <v>2104.5023999999999</v>
      </c>
      <c r="P19" s="3">
        <f t="shared" si="7"/>
        <v>300.64319999999998</v>
      </c>
      <c r="Q19" s="3">
        <f t="shared" si="8"/>
        <v>71202.331199999986</v>
      </c>
      <c r="R19" s="2">
        <f t="shared" si="9"/>
        <v>171416.73119999998</v>
      </c>
    </row>
    <row r="20" spans="1:18">
      <c r="A20" t="s">
        <v>540</v>
      </c>
      <c r="B20" t="s">
        <v>46</v>
      </c>
      <c r="C20" t="s">
        <v>541</v>
      </c>
      <c r="D20">
        <v>10</v>
      </c>
      <c r="E20">
        <v>1</v>
      </c>
      <c r="F20" s="1">
        <v>35163</v>
      </c>
      <c r="G20" t="s">
        <v>542</v>
      </c>
      <c r="H20">
        <v>48.05</v>
      </c>
      <c r="I20" s="3">
        <f t="shared" si="0"/>
        <v>99944</v>
      </c>
      <c r="J20" s="3">
        <f t="shared" si="1"/>
        <v>21987.68</v>
      </c>
      <c r="K20" s="3">
        <f t="shared" si="2"/>
        <v>7645.7159999999994</v>
      </c>
      <c r="L20" s="3">
        <f t="shared" si="3"/>
        <v>34980.399999999994</v>
      </c>
      <c r="M20" s="3">
        <f t="shared" si="4"/>
        <v>3398.0960000000005</v>
      </c>
      <c r="N20" s="3">
        <f t="shared" si="5"/>
        <v>599.66399999999999</v>
      </c>
      <c r="O20" s="3">
        <f t="shared" si="6"/>
        <v>2098.8240000000001</v>
      </c>
      <c r="P20" s="3">
        <f t="shared" si="7"/>
        <v>299.83199999999999</v>
      </c>
      <c r="Q20" s="3">
        <f t="shared" si="8"/>
        <v>71010.211999999985</v>
      </c>
      <c r="R20" s="2">
        <f t="shared" si="9"/>
        <v>170954.212</v>
      </c>
    </row>
    <row r="21" spans="1:18">
      <c r="A21" t="s">
        <v>471</v>
      </c>
      <c r="B21" t="s">
        <v>120</v>
      </c>
      <c r="C21" t="s">
        <v>472</v>
      </c>
      <c r="D21">
        <v>5</v>
      </c>
      <c r="E21">
        <v>1</v>
      </c>
      <c r="F21" s="1">
        <v>32699</v>
      </c>
      <c r="G21" t="s">
        <v>473</v>
      </c>
      <c r="H21">
        <v>47.33</v>
      </c>
      <c r="I21" s="3">
        <f t="shared" si="0"/>
        <v>98446.399999999994</v>
      </c>
      <c r="J21" s="3">
        <f t="shared" si="1"/>
        <v>21658.207999999999</v>
      </c>
      <c r="K21" s="3">
        <f t="shared" si="2"/>
        <v>7531.1495999999997</v>
      </c>
      <c r="L21" s="3">
        <f t="shared" si="3"/>
        <v>34456.239999999998</v>
      </c>
      <c r="M21" s="3">
        <f t="shared" si="4"/>
        <v>3347.1776</v>
      </c>
      <c r="N21" s="3">
        <f t="shared" si="5"/>
        <v>590.67840000000001</v>
      </c>
      <c r="O21" s="3">
        <f t="shared" si="6"/>
        <v>2067.3744000000002</v>
      </c>
      <c r="P21" s="3">
        <f t="shared" si="7"/>
        <v>295.33920000000001</v>
      </c>
      <c r="Q21" s="3">
        <f t="shared" si="8"/>
        <v>69946.167199999996</v>
      </c>
      <c r="R21" s="2">
        <f t="shared" si="9"/>
        <v>168392.56719999999</v>
      </c>
    </row>
    <row r="22" spans="1:18">
      <c r="A22" t="s">
        <v>727</v>
      </c>
      <c r="B22" t="s">
        <v>99</v>
      </c>
      <c r="C22" t="s">
        <v>728</v>
      </c>
      <c r="D22">
        <v>10</v>
      </c>
      <c r="E22">
        <v>1</v>
      </c>
      <c r="F22" s="1">
        <v>33434</v>
      </c>
      <c r="G22" t="s">
        <v>569</v>
      </c>
      <c r="H22">
        <v>47.15</v>
      </c>
      <c r="I22" s="3">
        <f t="shared" si="0"/>
        <v>98072</v>
      </c>
      <c r="J22" s="3">
        <f t="shared" si="1"/>
        <v>21575.84</v>
      </c>
      <c r="K22" s="3">
        <f t="shared" si="2"/>
        <v>7502.5079999999998</v>
      </c>
      <c r="L22" s="3">
        <f t="shared" si="3"/>
        <v>34325.199999999997</v>
      </c>
      <c r="M22" s="3">
        <f t="shared" si="4"/>
        <v>3334.4480000000003</v>
      </c>
      <c r="N22" s="3">
        <f t="shared" si="5"/>
        <v>588.43200000000002</v>
      </c>
      <c r="O22" s="3">
        <f t="shared" si="6"/>
        <v>2059.5120000000002</v>
      </c>
      <c r="P22" s="3">
        <f t="shared" si="7"/>
        <v>294.21600000000001</v>
      </c>
      <c r="Q22" s="3">
        <f t="shared" si="8"/>
        <v>69680.156000000003</v>
      </c>
      <c r="R22" s="2">
        <f t="shared" si="9"/>
        <v>167752.15600000002</v>
      </c>
    </row>
    <row r="23" spans="1:18">
      <c r="A23" t="s">
        <v>573</v>
      </c>
      <c r="B23" t="s">
        <v>9</v>
      </c>
      <c r="C23" t="s">
        <v>574</v>
      </c>
      <c r="D23">
        <v>10</v>
      </c>
      <c r="E23">
        <v>1</v>
      </c>
      <c r="F23" s="1">
        <v>38600</v>
      </c>
      <c r="G23" t="s">
        <v>575</v>
      </c>
      <c r="H23">
        <v>45.36</v>
      </c>
      <c r="I23" s="3">
        <f t="shared" si="0"/>
        <v>94348.800000000003</v>
      </c>
      <c r="J23" s="3">
        <f t="shared" si="1"/>
        <v>20756.736000000001</v>
      </c>
      <c r="K23" s="3">
        <f t="shared" si="2"/>
        <v>7217.6832000000004</v>
      </c>
      <c r="L23" s="3">
        <f t="shared" si="3"/>
        <v>33022.080000000002</v>
      </c>
      <c r="M23" s="3">
        <f t="shared" si="4"/>
        <v>3207.8592000000003</v>
      </c>
      <c r="N23" s="3">
        <f t="shared" si="5"/>
        <v>566.09280000000001</v>
      </c>
      <c r="O23" s="3">
        <f>I23*0.028</f>
        <v>2641.7664</v>
      </c>
      <c r="P23" s="3">
        <f t="shared" si="7"/>
        <v>283.04640000000001</v>
      </c>
      <c r="Q23" s="3">
        <f t="shared" si="8"/>
        <v>67695.26400000001</v>
      </c>
      <c r="R23" s="2">
        <f t="shared" si="9"/>
        <v>162044.06400000001</v>
      </c>
    </row>
    <row r="24" spans="1:18">
      <c r="A24" t="s">
        <v>340</v>
      </c>
      <c r="B24" t="s">
        <v>46</v>
      </c>
      <c r="C24" t="s">
        <v>341</v>
      </c>
      <c r="D24">
        <v>10</v>
      </c>
      <c r="E24">
        <v>1</v>
      </c>
      <c r="F24" s="1">
        <v>38755</v>
      </c>
      <c r="G24" t="s">
        <v>342</v>
      </c>
      <c r="H24">
        <v>44.73</v>
      </c>
      <c r="I24" s="3">
        <f t="shared" si="0"/>
        <v>93038.399999999994</v>
      </c>
      <c r="J24" s="3">
        <f t="shared" si="1"/>
        <v>20468.448</v>
      </c>
      <c r="K24" s="3">
        <f t="shared" si="2"/>
        <v>7117.4375999999993</v>
      </c>
      <c r="L24" s="3">
        <f t="shared" si="3"/>
        <v>32563.439999999995</v>
      </c>
      <c r="M24" s="3">
        <f t="shared" si="4"/>
        <v>3163.3056000000001</v>
      </c>
      <c r="N24" s="3">
        <f t="shared" si="5"/>
        <v>558.23040000000003</v>
      </c>
      <c r="O24" s="3">
        <f t="shared" ref="O24:O58" si="10">I24*0.021</f>
        <v>1953.8063999999999</v>
      </c>
      <c r="P24" s="3">
        <f t="shared" si="7"/>
        <v>279.11520000000002</v>
      </c>
      <c r="Q24" s="3">
        <f t="shared" si="8"/>
        <v>66103.783199999991</v>
      </c>
      <c r="R24" s="2">
        <f t="shared" si="9"/>
        <v>159142.18319999997</v>
      </c>
    </row>
    <row r="25" spans="1:18">
      <c r="A25" t="s">
        <v>448</v>
      </c>
      <c r="B25" t="s">
        <v>46</v>
      </c>
      <c r="C25" t="s">
        <v>449</v>
      </c>
      <c r="D25">
        <v>10</v>
      </c>
      <c r="E25">
        <v>1</v>
      </c>
      <c r="F25" s="1">
        <v>34326</v>
      </c>
      <c r="G25" t="s">
        <v>342</v>
      </c>
      <c r="H25">
        <v>44.73</v>
      </c>
      <c r="I25" s="3">
        <f t="shared" si="0"/>
        <v>93038.399999999994</v>
      </c>
      <c r="J25" s="3">
        <f t="shared" si="1"/>
        <v>20468.448</v>
      </c>
      <c r="K25" s="3">
        <f t="shared" si="2"/>
        <v>7117.4375999999993</v>
      </c>
      <c r="L25" s="3">
        <f t="shared" si="3"/>
        <v>32563.439999999995</v>
      </c>
      <c r="M25" s="3">
        <f t="shared" si="4"/>
        <v>3163.3056000000001</v>
      </c>
      <c r="N25" s="3">
        <f t="shared" si="5"/>
        <v>558.23040000000003</v>
      </c>
      <c r="O25" s="3">
        <f t="shared" si="10"/>
        <v>1953.8063999999999</v>
      </c>
      <c r="P25" s="3">
        <f t="shared" si="7"/>
        <v>279.11520000000002</v>
      </c>
      <c r="Q25" s="3">
        <f t="shared" si="8"/>
        <v>66103.783199999991</v>
      </c>
      <c r="R25" s="2">
        <f t="shared" si="9"/>
        <v>159142.18319999997</v>
      </c>
    </row>
    <row r="26" spans="1:18">
      <c r="A26" t="s">
        <v>313</v>
      </c>
      <c r="B26" t="s">
        <v>18</v>
      </c>
      <c r="C26" t="s">
        <v>314</v>
      </c>
      <c r="D26">
        <v>10</v>
      </c>
      <c r="E26">
        <v>1</v>
      </c>
      <c r="F26" s="1">
        <v>39307</v>
      </c>
      <c r="G26" t="s">
        <v>315</v>
      </c>
      <c r="H26">
        <v>44.52</v>
      </c>
      <c r="I26" s="3">
        <f t="shared" si="0"/>
        <v>92601.600000000006</v>
      </c>
      <c r="J26" s="3">
        <f t="shared" si="1"/>
        <v>20372.352000000003</v>
      </c>
      <c r="K26" s="3">
        <f t="shared" si="2"/>
        <v>7084.0224000000007</v>
      </c>
      <c r="L26" s="3">
        <f t="shared" si="3"/>
        <v>32410.560000000001</v>
      </c>
      <c r="M26" s="3">
        <f t="shared" si="4"/>
        <v>3148.4544000000005</v>
      </c>
      <c r="N26" s="3">
        <f t="shared" si="5"/>
        <v>555.6096</v>
      </c>
      <c r="O26" s="3">
        <f t="shared" si="10"/>
        <v>1944.6336000000003</v>
      </c>
      <c r="P26" s="3">
        <f t="shared" si="7"/>
        <v>277.8048</v>
      </c>
      <c r="Q26" s="3">
        <f t="shared" si="8"/>
        <v>65793.43680000001</v>
      </c>
      <c r="R26" s="2">
        <f t="shared" si="9"/>
        <v>158395.0368</v>
      </c>
    </row>
    <row r="27" spans="1:18">
      <c r="A27" t="s">
        <v>383</v>
      </c>
      <c r="B27" t="s">
        <v>124</v>
      </c>
      <c r="C27" t="s">
        <v>384</v>
      </c>
      <c r="D27">
        <v>0</v>
      </c>
      <c r="E27">
        <v>1</v>
      </c>
      <c r="F27" s="1">
        <v>40133</v>
      </c>
      <c r="G27" t="s">
        <v>385</v>
      </c>
      <c r="H27">
        <v>44.47</v>
      </c>
      <c r="I27" s="3">
        <f t="shared" si="0"/>
        <v>92497.599999999991</v>
      </c>
      <c r="J27" s="3">
        <f t="shared" si="1"/>
        <v>20349.471999999998</v>
      </c>
      <c r="K27" s="3">
        <f t="shared" si="2"/>
        <v>7076.0663999999988</v>
      </c>
      <c r="L27" s="3">
        <f t="shared" si="3"/>
        <v>32374.159999999996</v>
      </c>
      <c r="M27" s="3">
        <f t="shared" si="4"/>
        <v>3144.9184</v>
      </c>
      <c r="N27" s="3">
        <f t="shared" si="5"/>
        <v>554.98559999999998</v>
      </c>
      <c r="O27" s="3">
        <f t="shared" si="10"/>
        <v>1942.4495999999999</v>
      </c>
      <c r="P27" s="3">
        <f t="shared" si="7"/>
        <v>277.49279999999999</v>
      </c>
      <c r="Q27" s="3">
        <f t="shared" si="8"/>
        <v>65719.544800000003</v>
      </c>
      <c r="R27" s="2">
        <f t="shared" si="9"/>
        <v>158217.14480000001</v>
      </c>
    </row>
    <row r="28" spans="1:18">
      <c r="A28" t="s">
        <v>526</v>
      </c>
      <c r="B28" t="s">
        <v>46</v>
      </c>
      <c r="C28" t="s">
        <v>527</v>
      </c>
      <c r="D28">
        <v>10</v>
      </c>
      <c r="E28">
        <v>1</v>
      </c>
      <c r="F28" s="1">
        <v>39279</v>
      </c>
      <c r="G28" t="s">
        <v>528</v>
      </c>
      <c r="H28">
        <v>43.9</v>
      </c>
      <c r="I28" s="3">
        <f t="shared" si="0"/>
        <v>91312</v>
      </c>
      <c r="J28" s="3">
        <f t="shared" si="1"/>
        <v>20088.64</v>
      </c>
      <c r="K28" s="3">
        <f t="shared" si="2"/>
        <v>6985.3679999999995</v>
      </c>
      <c r="L28" s="3">
        <f t="shared" si="3"/>
        <v>31959.199999999997</v>
      </c>
      <c r="M28" s="3">
        <f t="shared" si="4"/>
        <v>3104.6080000000002</v>
      </c>
      <c r="N28" s="3">
        <f t="shared" si="5"/>
        <v>547.87199999999996</v>
      </c>
      <c r="O28" s="3">
        <f t="shared" si="10"/>
        <v>1917.5520000000001</v>
      </c>
      <c r="P28" s="3">
        <f t="shared" si="7"/>
        <v>273.93599999999998</v>
      </c>
      <c r="Q28" s="3">
        <f t="shared" si="8"/>
        <v>64877.176000000007</v>
      </c>
      <c r="R28" s="2">
        <f t="shared" si="9"/>
        <v>156189.17600000001</v>
      </c>
    </row>
    <row r="29" spans="1:18">
      <c r="A29" t="s">
        <v>617</v>
      </c>
      <c r="B29" t="s">
        <v>120</v>
      </c>
      <c r="C29" t="s">
        <v>618</v>
      </c>
      <c r="D29">
        <v>10</v>
      </c>
      <c r="E29">
        <v>1</v>
      </c>
      <c r="F29" s="1">
        <v>34921</v>
      </c>
      <c r="G29" t="s">
        <v>619</v>
      </c>
      <c r="H29">
        <v>43.73</v>
      </c>
      <c r="I29" s="3">
        <f t="shared" si="0"/>
        <v>90958.399999999994</v>
      </c>
      <c r="J29" s="3">
        <f t="shared" si="1"/>
        <v>20010.847999999998</v>
      </c>
      <c r="K29" s="3">
        <f t="shared" si="2"/>
        <v>6958.3175999999994</v>
      </c>
      <c r="L29" s="3">
        <f t="shared" si="3"/>
        <v>31835.439999999995</v>
      </c>
      <c r="M29" s="3">
        <f t="shared" si="4"/>
        <v>3092.5855999999999</v>
      </c>
      <c r="N29" s="3">
        <f t="shared" si="5"/>
        <v>545.75040000000001</v>
      </c>
      <c r="O29" s="3">
        <f t="shared" si="10"/>
        <v>1910.1264000000001</v>
      </c>
      <c r="P29" s="3">
        <f t="shared" si="7"/>
        <v>272.87520000000001</v>
      </c>
      <c r="Q29" s="3">
        <f t="shared" si="8"/>
        <v>64625.943199999994</v>
      </c>
      <c r="R29" s="2">
        <f t="shared" si="9"/>
        <v>155584.3432</v>
      </c>
    </row>
    <row r="30" spans="1:18">
      <c r="A30" t="s">
        <v>729</v>
      </c>
      <c r="B30" t="s">
        <v>120</v>
      </c>
      <c r="C30" t="s">
        <v>730</v>
      </c>
      <c r="D30">
        <v>10</v>
      </c>
      <c r="E30">
        <v>1</v>
      </c>
      <c r="F30" s="1">
        <v>34288</v>
      </c>
      <c r="G30" t="s">
        <v>619</v>
      </c>
      <c r="H30">
        <v>43.73</v>
      </c>
      <c r="I30" s="3">
        <f t="shared" si="0"/>
        <v>90958.399999999994</v>
      </c>
      <c r="J30" s="3">
        <f t="shared" si="1"/>
        <v>20010.847999999998</v>
      </c>
      <c r="K30" s="3">
        <f t="shared" si="2"/>
        <v>6958.3175999999994</v>
      </c>
      <c r="L30" s="3">
        <f t="shared" si="3"/>
        <v>31835.439999999995</v>
      </c>
      <c r="M30" s="3">
        <f t="shared" si="4"/>
        <v>3092.5855999999999</v>
      </c>
      <c r="N30" s="3">
        <f t="shared" si="5"/>
        <v>545.75040000000001</v>
      </c>
      <c r="O30" s="3">
        <f t="shared" si="10"/>
        <v>1910.1264000000001</v>
      </c>
      <c r="P30" s="3">
        <f t="shared" si="7"/>
        <v>272.87520000000001</v>
      </c>
      <c r="Q30" s="3">
        <f t="shared" si="8"/>
        <v>64625.943199999994</v>
      </c>
      <c r="R30" s="2">
        <f t="shared" si="9"/>
        <v>155584.3432</v>
      </c>
    </row>
    <row r="31" spans="1:18">
      <c r="A31" t="s">
        <v>337</v>
      </c>
      <c r="B31" t="s">
        <v>5</v>
      </c>
      <c r="C31" t="s">
        <v>338</v>
      </c>
      <c r="D31">
        <v>1</v>
      </c>
      <c r="E31">
        <v>1</v>
      </c>
      <c r="F31" s="1">
        <v>35835</v>
      </c>
      <c r="G31" t="s">
        <v>339</v>
      </c>
      <c r="H31">
        <v>43.18</v>
      </c>
      <c r="I31" s="3">
        <f t="shared" si="0"/>
        <v>89814.399999999994</v>
      </c>
      <c r="J31" s="3">
        <f t="shared" si="1"/>
        <v>19759.167999999998</v>
      </c>
      <c r="K31" s="3">
        <f t="shared" si="2"/>
        <v>6870.8015999999998</v>
      </c>
      <c r="L31" s="3">
        <f t="shared" si="3"/>
        <v>31435.039999999997</v>
      </c>
      <c r="M31" s="3">
        <f t="shared" si="4"/>
        <v>3053.6896000000002</v>
      </c>
      <c r="N31" s="3">
        <f t="shared" si="5"/>
        <v>538.88639999999998</v>
      </c>
      <c r="O31" s="3">
        <f t="shared" si="10"/>
        <v>1886.1024</v>
      </c>
      <c r="P31" s="3">
        <f t="shared" si="7"/>
        <v>269.44319999999999</v>
      </c>
      <c r="Q31" s="3">
        <f t="shared" si="8"/>
        <v>63813.131199999996</v>
      </c>
      <c r="R31" s="2">
        <f t="shared" si="9"/>
        <v>153627.5312</v>
      </c>
    </row>
    <row r="32" spans="1:18">
      <c r="A32" t="s">
        <v>41</v>
      </c>
      <c r="B32" t="s">
        <v>42</v>
      </c>
      <c r="C32" t="s">
        <v>43</v>
      </c>
      <c r="D32">
        <v>0</v>
      </c>
      <c r="E32">
        <v>1</v>
      </c>
      <c r="F32" s="1">
        <v>30746</v>
      </c>
      <c r="G32" t="s">
        <v>44</v>
      </c>
      <c r="H32">
        <v>42.87</v>
      </c>
      <c r="I32" s="3">
        <f t="shared" si="0"/>
        <v>89169.599999999991</v>
      </c>
      <c r="J32" s="3">
        <f t="shared" si="1"/>
        <v>19617.311999999998</v>
      </c>
      <c r="K32" s="3">
        <f t="shared" si="2"/>
        <v>6821.4743999999992</v>
      </c>
      <c r="L32" s="3">
        <f t="shared" si="3"/>
        <v>31209.359999999993</v>
      </c>
      <c r="M32" s="3">
        <f t="shared" si="4"/>
        <v>3031.7664</v>
      </c>
      <c r="N32" s="3">
        <f t="shared" si="5"/>
        <v>535.0175999999999</v>
      </c>
      <c r="O32" s="3">
        <f t="shared" si="10"/>
        <v>1872.5616</v>
      </c>
      <c r="P32" s="3">
        <f t="shared" si="7"/>
        <v>267.50879999999995</v>
      </c>
      <c r="Q32" s="3">
        <f t="shared" si="8"/>
        <v>63355.000799999994</v>
      </c>
      <c r="R32" s="2">
        <f t="shared" si="9"/>
        <v>152524.60079999999</v>
      </c>
    </row>
    <row r="33" spans="1:18">
      <c r="A33" t="s">
        <v>111</v>
      </c>
      <c r="B33" t="s">
        <v>37</v>
      </c>
      <c r="C33" t="s">
        <v>112</v>
      </c>
      <c r="D33">
        <v>10</v>
      </c>
      <c r="E33">
        <v>1</v>
      </c>
      <c r="F33" s="1">
        <v>40848</v>
      </c>
      <c r="G33" t="s">
        <v>113</v>
      </c>
      <c r="H33">
        <v>42.87</v>
      </c>
      <c r="I33" s="3">
        <f t="shared" si="0"/>
        <v>89169.599999999991</v>
      </c>
      <c r="J33" s="3">
        <f t="shared" si="1"/>
        <v>19617.311999999998</v>
      </c>
      <c r="K33" s="3">
        <f t="shared" si="2"/>
        <v>6821.4743999999992</v>
      </c>
      <c r="L33" s="3">
        <f t="shared" si="3"/>
        <v>31209.359999999993</v>
      </c>
      <c r="M33" s="3">
        <f t="shared" si="4"/>
        <v>3031.7664</v>
      </c>
      <c r="N33" s="3">
        <f t="shared" si="5"/>
        <v>535.0175999999999</v>
      </c>
      <c r="O33" s="3">
        <f t="shared" si="10"/>
        <v>1872.5616</v>
      </c>
      <c r="P33" s="3">
        <f t="shared" si="7"/>
        <v>267.50879999999995</v>
      </c>
      <c r="Q33" s="3">
        <f t="shared" si="8"/>
        <v>63355.000799999994</v>
      </c>
      <c r="R33" s="2">
        <f t="shared" si="9"/>
        <v>152524.60079999999</v>
      </c>
    </row>
    <row r="34" spans="1:18">
      <c r="A34" t="s">
        <v>763</v>
      </c>
      <c r="B34" t="s">
        <v>128</v>
      </c>
      <c r="C34" t="s">
        <v>764</v>
      </c>
      <c r="D34">
        <v>0</v>
      </c>
      <c r="E34">
        <v>1</v>
      </c>
      <c r="F34" s="1">
        <v>37158</v>
      </c>
      <c r="G34" t="s">
        <v>44</v>
      </c>
      <c r="H34">
        <v>42.87</v>
      </c>
      <c r="I34" s="3">
        <f t="shared" si="0"/>
        <v>89169.599999999991</v>
      </c>
      <c r="J34" s="3">
        <f t="shared" si="1"/>
        <v>19617.311999999998</v>
      </c>
      <c r="K34" s="3">
        <f t="shared" si="2"/>
        <v>6821.4743999999992</v>
      </c>
      <c r="L34" s="3">
        <f t="shared" si="3"/>
        <v>31209.359999999993</v>
      </c>
      <c r="M34" s="3">
        <f t="shared" si="4"/>
        <v>3031.7664</v>
      </c>
      <c r="N34" s="3">
        <f t="shared" si="5"/>
        <v>535.0175999999999</v>
      </c>
      <c r="O34" s="3">
        <f t="shared" si="10"/>
        <v>1872.5616</v>
      </c>
      <c r="P34" s="3">
        <f t="shared" si="7"/>
        <v>267.50879999999995</v>
      </c>
      <c r="Q34" s="3">
        <f t="shared" si="8"/>
        <v>63355.000799999994</v>
      </c>
      <c r="R34" s="2">
        <f t="shared" si="9"/>
        <v>152524.60079999999</v>
      </c>
    </row>
    <row r="35" spans="1:18">
      <c r="A35" t="s">
        <v>740</v>
      </c>
      <c r="B35" t="s">
        <v>120</v>
      </c>
      <c r="C35" t="s">
        <v>272</v>
      </c>
      <c r="D35">
        <v>1</v>
      </c>
      <c r="E35">
        <v>1</v>
      </c>
      <c r="F35" s="1">
        <v>28746</v>
      </c>
      <c r="G35" t="s">
        <v>169</v>
      </c>
      <c r="H35">
        <v>42.87</v>
      </c>
      <c r="I35" s="3">
        <f t="shared" si="0"/>
        <v>89169.599999999991</v>
      </c>
      <c r="J35" s="3">
        <f t="shared" si="1"/>
        <v>19617.311999999998</v>
      </c>
      <c r="K35" s="3">
        <f t="shared" si="2"/>
        <v>6821.4743999999992</v>
      </c>
      <c r="L35" s="3">
        <f t="shared" si="3"/>
        <v>31209.359999999993</v>
      </c>
      <c r="M35" s="3">
        <f t="shared" si="4"/>
        <v>3031.7664</v>
      </c>
      <c r="N35" s="3">
        <f t="shared" si="5"/>
        <v>535.0175999999999</v>
      </c>
      <c r="O35" s="3">
        <f t="shared" si="10"/>
        <v>1872.5616</v>
      </c>
      <c r="P35" s="3">
        <f t="shared" si="7"/>
        <v>267.50879999999995</v>
      </c>
      <c r="Q35" s="3">
        <f t="shared" si="8"/>
        <v>63355.000799999994</v>
      </c>
      <c r="R35" s="2">
        <f t="shared" si="9"/>
        <v>152524.60079999999</v>
      </c>
    </row>
    <row r="36" spans="1:18">
      <c r="A36" t="s">
        <v>771</v>
      </c>
      <c r="B36" t="s">
        <v>5</v>
      </c>
      <c r="C36" t="s">
        <v>6</v>
      </c>
      <c r="D36">
        <v>1</v>
      </c>
      <c r="E36">
        <v>1</v>
      </c>
      <c r="F36" s="1">
        <v>29081</v>
      </c>
      <c r="G36" t="s">
        <v>169</v>
      </c>
      <c r="H36">
        <v>42.37</v>
      </c>
      <c r="I36" s="3">
        <f t="shared" si="0"/>
        <v>88129.599999999991</v>
      </c>
      <c r="J36" s="3">
        <f t="shared" si="1"/>
        <v>19388.511999999999</v>
      </c>
      <c r="K36" s="3">
        <f t="shared" si="2"/>
        <v>6741.9143999999997</v>
      </c>
      <c r="L36" s="3">
        <f t="shared" si="3"/>
        <v>30845.359999999993</v>
      </c>
      <c r="M36" s="3">
        <f t="shared" si="4"/>
        <v>2996.4063999999998</v>
      </c>
      <c r="N36" s="3">
        <f t="shared" si="5"/>
        <v>528.77760000000001</v>
      </c>
      <c r="O36" s="3">
        <f t="shared" si="10"/>
        <v>1850.7215999999999</v>
      </c>
      <c r="P36" s="3">
        <f t="shared" si="7"/>
        <v>264.3888</v>
      </c>
      <c r="Q36" s="3">
        <f t="shared" si="8"/>
        <v>62616.080799999989</v>
      </c>
      <c r="R36" s="2">
        <f t="shared" si="9"/>
        <v>150745.68079999997</v>
      </c>
    </row>
    <row r="37" spans="1:18">
      <c r="A37" t="s">
        <v>769</v>
      </c>
      <c r="B37" t="s">
        <v>142</v>
      </c>
      <c r="C37" t="s">
        <v>232</v>
      </c>
      <c r="D37">
        <v>0</v>
      </c>
      <c r="E37">
        <v>1</v>
      </c>
      <c r="F37" s="1">
        <v>40157</v>
      </c>
      <c r="G37" t="s">
        <v>770</v>
      </c>
      <c r="H37">
        <v>42.24</v>
      </c>
      <c r="I37" s="3">
        <f t="shared" si="0"/>
        <v>87859.199999999997</v>
      </c>
      <c r="J37" s="3">
        <f t="shared" si="1"/>
        <v>19329.024000000001</v>
      </c>
      <c r="K37" s="3">
        <f t="shared" si="2"/>
        <v>6721.2287999999999</v>
      </c>
      <c r="L37" s="3">
        <f t="shared" si="3"/>
        <v>30750.719999999998</v>
      </c>
      <c r="M37" s="3">
        <f t="shared" si="4"/>
        <v>2987.2128000000002</v>
      </c>
      <c r="N37" s="3">
        <f t="shared" si="5"/>
        <v>527.15520000000004</v>
      </c>
      <c r="O37" s="3">
        <f t="shared" si="10"/>
        <v>1845.0432000000001</v>
      </c>
      <c r="P37" s="3">
        <f t="shared" si="7"/>
        <v>263.57760000000002</v>
      </c>
      <c r="Q37" s="3">
        <f t="shared" si="8"/>
        <v>62423.961600000002</v>
      </c>
      <c r="R37" s="2">
        <f t="shared" si="9"/>
        <v>150283.16159999999</v>
      </c>
    </row>
    <row r="38" spans="1:18">
      <c r="A38" t="s">
        <v>788</v>
      </c>
      <c r="B38" t="s">
        <v>46</v>
      </c>
      <c r="C38" t="s">
        <v>789</v>
      </c>
      <c r="D38">
        <v>10</v>
      </c>
      <c r="E38">
        <v>1</v>
      </c>
      <c r="F38" s="1">
        <v>36794</v>
      </c>
      <c r="G38" t="s">
        <v>583</v>
      </c>
      <c r="H38">
        <v>42.11</v>
      </c>
      <c r="I38" s="3">
        <f t="shared" si="0"/>
        <v>87588.800000000003</v>
      </c>
      <c r="J38" s="3">
        <f t="shared" si="1"/>
        <v>19269.536</v>
      </c>
      <c r="K38" s="3">
        <f t="shared" si="2"/>
        <v>6700.5432000000001</v>
      </c>
      <c r="L38" s="3">
        <f t="shared" si="3"/>
        <v>30656.079999999998</v>
      </c>
      <c r="M38" s="3">
        <f t="shared" si="4"/>
        <v>2978.0192000000002</v>
      </c>
      <c r="N38" s="3">
        <f t="shared" si="5"/>
        <v>525.53280000000007</v>
      </c>
      <c r="O38" s="3">
        <f t="shared" si="10"/>
        <v>1839.3648000000003</v>
      </c>
      <c r="P38" s="3">
        <f t="shared" si="7"/>
        <v>262.76640000000003</v>
      </c>
      <c r="Q38" s="3">
        <f t="shared" si="8"/>
        <v>62231.842400000001</v>
      </c>
      <c r="R38" s="2">
        <f t="shared" si="9"/>
        <v>149820.64240000001</v>
      </c>
    </row>
    <row r="39" spans="1:18">
      <c r="A39" t="s">
        <v>839</v>
      </c>
      <c r="B39" t="s">
        <v>1</v>
      </c>
      <c r="C39" t="s">
        <v>840</v>
      </c>
      <c r="D39">
        <v>10</v>
      </c>
      <c r="E39">
        <v>1</v>
      </c>
      <c r="F39" s="1">
        <v>32604</v>
      </c>
      <c r="G39" t="s">
        <v>841</v>
      </c>
      <c r="H39">
        <v>42.07</v>
      </c>
      <c r="I39" s="3">
        <f t="shared" si="0"/>
        <v>87505.600000000006</v>
      </c>
      <c r="J39" s="3">
        <f t="shared" si="1"/>
        <v>19251.232</v>
      </c>
      <c r="K39" s="3">
        <f t="shared" si="2"/>
        <v>6694.1784000000007</v>
      </c>
      <c r="L39" s="3">
        <f t="shared" si="3"/>
        <v>30626.959999999999</v>
      </c>
      <c r="M39" s="3">
        <f t="shared" si="4"/>
        <v>2975.1904000000004</v>
      </c>
      <c r="N39" s="3">
        <f t="shared" si="5"/>
        <v>525.03360000000009</v>
      </c>
      <c r="O39" s="3">
        <f t="shared" si="10"/>
        <v>1837.6176000000003</v>
      </c>
      <c r="P39" s="3">
        <f t="shared" si="7"/>
        <v>262.51680000000005</v>
      </c>
      <c r="Q39" s="3">
        <f t="shared" si="8"/>
        <v>62172.728799999997</v>
      </c>
      <c r="R39" s="2">
        <f t="shared" si="9"/>
        <v>149678.32880000002</v>
      </c>
    </row>
    <row r="40" spans="1:18">
      <c r="A40" t="s">
        <v>491</v>
      </c>
      <c r="B40" t="s">
        <v>31</v>
      </c>
      <c r="C40" t="s">
        <v>492</v>
      </c>
      <c r="D40">
        <v>1</v>
      </c>
      <c r="E40">
        <v>1</v>
      </c>
      <c r="F40" s="1">
        <v>30216</v>
      </c>
      <c r="G40" t="s">
        <v>175</v>
      </c>
      <c r="H40">
        <v>41.67</v>
      </c>
      <c r="I40" s="3">
        <f t="shared" si="0"/>
        <v>86673.600000000006</v>
      </c>
      <c r="J40" s="3">
        <f t="shared" si="1"/>
        <v>19068.192000000003</v>
      </c>
      <c r="K40" s="3">
        <f t="shared" si="2"/>
        <v>6630.5304000000006</v>
      </c>
      <c r="L40" s="3">
        <f t="shared" si="3"/>
        <v>30335.759999999998</v>
      </c>
      <c r="M40" s="3">
        <f t="shared" si="4"/>
        <v>2946.9024000000004</v>
      </c>
      <c r="N40" s="3">
        <f t="shared" si="5"/>
        <v>520.04160000000002</v>
      </c>
      <c r="O40" s="3">
        <f t="shared" si="10"/>
        <v>1820.1456000000003</v>
      </c>
      <c r="P40" s="3">
        <f t="shared" si="7"/>
        <v>260.02080000000001</v>
      </c>
      <c r="Q40" s="3">
        <f t="shared" si="8"/>
        <v>61581.592799999999</v>
      </c>
      <c r="R40" s="2">
        <f t="shared" si="9"/>
        <v>148255.19280000002</v>
      </c>
    </row>
    <row r="41" spans="1:18">
      <c r="A41" t="s">
        <v>173</v>
      </c>
      <c r="B41" t="s">
        <v>31</v>
      </c>
      <c r="C41" t="s">
        <v>174</v>
      </c>
      <c r="D41">
        <v>1</v>
      </c>
      <c r="E41">
        <v>1</v>
      </c>
      <c r="F41" s="1">
        <v>31063</v>
      </c>
      <c r="G41" t="s">
        <v>175</v>
      </c>
      <c r="H41">
        <v>41.67</v>
      </c>
      <c r="I41" s="3">
        <f t="shared" si="0"/>
        <v>86673.600000000006</v>
      </c>
      <c r="J41" s="3">
        <f t="shared" si="1"/>
        <v>19068.192000000003</v>
      </c>
      <c r="K41" s="3">
        <f t="shared" si="2"/>
        <v>6630.5304000000006</v>
      </c>
      <c r="L41" s="3">
        <f t="shared" si="3"/>
        <v>30335.759999999998</v>
      </c>
      <c r="M41" s="3">
        <f t="shared" si="4"/>
        <v>2946.9024000000004</v>
      </c>
      <c r="N41" s="3">
        <f t="shared" si="5"/>
        <v>520.04160000000002</v>
      </c>
      <c r="O41" s="3">
        <f t="shared" si="10"/>
        <v>1820.1456000000003</v>
      </c>
      <c r="P41" s="3">
        <f t="shared" si="7"/>
        <v>260.02080000000001</v>
      </c>
      <c r="Q41" s="3">
        <f t="shared" si="8"/>
        <v>61581.592799999999</v>
      </c>
      <c r="R41" s="2">
        <f t="shared" si="9"/>
        <v>148255.19280000002</v>
      </c>
    </row>
    <row r="42" spans="1:18">
      <c r="A42" t="s">
        <v>783</v>
      </c>
      <c r="B42" t="s">
        <v>46</v>
      </c>
      <c r="C42" t="s">
        <v>784</v>
      </c>
      <c r="D42">
        <v>1</v>
      </c>
      <c r="E42">
        <v>1</v>
      </c>
      <c r="F42" s="1">
        <v>30879</v>
      </c>
      <c r="G42" t="s">
        <v>175</v>
      </c>
      <c r="H42">
        <v>41.67</v>
      </c>
      <c r="I42" s="3">
        <f t="shared" si="0"/>
        <v>86673.600000000006</v>
      </c>
      <c r="J42" s="3">
        <f t="shared" si="1"/>
        <v>19068.192000000003</v>
      </c>
      <c r="K42" s="3">
        <f t="shared" si="2"/>
        <v>6630.5304000000006</v>
      </c>
      <c r="L42" s="3">
        <f t="shared" si="3"/>
        <v>30335.759999999998</v>
      </c>
      <c r="M42" s="3">
        <f t="shared" si="4"/>
        <v>2946.9024000000004</v>
      </c>
      <c r="N42" s="3">
        <f t="shared" si="5"/>
        <v>520.04160000000002</v>
      </c>
      <c r="O42" s="3">
        <f t="shared" si="10"/>
        <v>1820.1456000000003</v>
      </c>
      <c r="P42" s="3">
        <f t="shared" si="7"/>
        <v>260.02080000000001</v>
      </c>
      <c r="Q42" s="3">
        <f t="shared" si="8"/>
        <v>61581.592799999999</v>
      </c>
      <c r="R42" s="2">
        <f t="shared" si="9"/>
        <v>148255.19280000002</v>
      </c>
    </row>
    <row r="43" spans="1:18">
      <c r="A43" t="s">
        <v>431</v>
      </c>
      <c r="B43" t="s">
        <v>46</v>
      </c>
      <c r="C43" t="s">
        <v>432</v>
      </c>
      <c r="D43">
        <v>1</v>
      </c>
      <c r="E43">
        <v>1</v>
      </c>
      <c r="F43" s="1">
        <v>32013</v>
      </c>
      <c r="G43" t="s">
        <v>175</v>
      </c>
      <c r="H43">
        <v>41.67</v>
      </c>
      <c r="I43" s="3">
        <f t="shared" si="0"/>
        <v>86673.600000000006</v>
      </c>
      <c r="J43" s="3">
        <f t="shared" si="1"/>
        <v>19068.192000000003</v>
      </c>
      <c r="K43" s="3">
        <f t="shared" si="2"/>
        <v>6630.5304000000006</v>
      </c>
      <c r="L43" s="3">
        <f t="shared" si="3"/>
        <v>30335.759999999998</v>
      </c>
      <c r="M43" s="3">
        <f t="shared" si="4"/>
        <v>2946.9024000000004</v>
      </c>
      <c r="N43" s="3">
        <f t="shared" si="5"/>
        <v>520.04160000000002</v>
      </c>
      <c r="O43" s="3">
        <f t="shared" si="10"/>
        <v>1820.1456000000003</v>
      </c>
      <c r="P43" s="3">
        <f t="shared" si="7"/>
        <v>260.02080000000001</v>
      </c>
      <c r="Q43" s="3">
        <f t="shared" si="8"/>
        <v>61581.592799999999</v>
      </c>
      <c r="R43" s="2">
        <f t="shared" si="9"/>
        <v>148255.19280000002</v>
      </c>
    </row>
    <row r="44" spans="1:18">
      <c r="A44" t="s">
        <v>827</v>
      </c>
      <c r="B44" t="s">
        <v>46</v>
      </c>
      <c r="C44" t="s">
        <v>828</v>
      </c>
      <c r="D44">
        <v>5</v>
      </c>
      <c r="E44">
        <v>1</v>
      </c>
      <c r="F44" s="1">
        <v>38068</v>
      </c>
      <c r="G44" t="s">
        <v>829</v>
      </c>
      <c r="H44">
        <v>41.49</v>
      </c>
      <c r="I44" s="3">
        <f t="shared" si="0"/>
        <v>86299.199999999997</v>
      </c>
      <c r="J44" s="3">
        <f t="shared" si="1"/>
        <v>18985.824000000001</v>
      </c>
      <c r="K44" s="3">
        <f t="shared" si="2"/>
        <v>6601.8887999999997</v>
      </c>
      <c r="L44" s="3">
        <f t="shared" si="3"/>
        <v>30204.719999999998</v>
      </c>
      <c r="M44" s="3">
        <f t="shared" si="4"/>
        <v>2934.1728000000003</v>
      </c>
      <c r="N44" s="3">
        <f t="shared" si="5"/>
        <v>517.79520000000002</v>
      </c>
      <c r="O44" s="3">
        <f t="shared" si="10"/>
        <v>1812.2832000000001</v>
      </c>
      <c r="P44" s="3">
        <f t="shared" si="7"/>
        <v>258.89760000000001</v>
      </c>
      <c r="Q44" s="3">
        <f t="shared" si="8"/>
        <v>61315.58159999999</v>
      </c>
      <c r="R44" s="2">
        <f t="shared" si="9"/>
        <v>147614.78159999999</v>
      </c>
    </row>
    <row r="45" spans="1:18">
      <c r="A45" t="s">
        <v>197</v>
      </c>
      <c r="B45" t="s">
        <v>31</v>
      </c>
      <c r="C45" t="s">
        <v>198</v>
      </c>
      <c r="D45">
        <v>1</v>
      </c>
      <c r="E45">
        <v>1</v>
      </c>
      <c r="F45" s="1">
        <v>26064</v>
      </c>
      <c r="G45" t="s">
        <v>199</v>
      </c>
      <c r="H45">
        <v>41.47</v>
      </c>
      <c r="I45" s="3">
        <f t="shared" si="0"/>
        <v>86257.599999999991</v>
      </c>
      <c r="J45" s="3">
        <f t="shared" si="1"/>
        <v>18976.671999999999</v>
      </c>
      <c r="K45" s="3">
        <f t="shared" si="2"/>
        <v>6598.7063999999991</v>
      </c>
      <c r="L45" s="3">
        <f t="shared" si="3"/>
        <v>30190.159999999996</v>
      </c>
      <c r="M45" s="3">
        <f t="shared" si="4"/>
        <v>2932.7583999999997</v>
      </c>
      <c r="N45" s="3">
        <f t="shared" si="5"/>
        <v>517.54559999999992</v>
      </c>
      <c r="O45" s="3">
        <f t="shared" si="10"/>
        <v>1811.4096</v>
      </c>
      <c r="P45" s="3">
        <f t="shared" si="7"/>
        <v>258.77279999999996</v>
      </c>
      <c r="Q45" s="3">
        <f t="shared" si="8"/>
        <v>61286.024799999985</v>
      </c>
      <c r="R45" s="2">
        <f t="shared" si="9"/>
        <v>147543.62479999999</v>
      </c>
    </row>
    <row r="46" spans="1:18">
      <c r="A46" t="s">
        <v>307</v>
      </c>
      <c r="B46" t="s">
        <v>31</v>
      </c>
      <c r="C46" t="s">
        <v>308</v>
      </c>
      <c r="D46">
        <v>5</v>
      </c>
      <c r="E46">
        <v>1</v>
      </c>
      <c r="F46" s="1">
        <v>30968</v>
      </c>
      <c r="G46" t="s">
        <v>309</v>
      </c>
      <c r="H46">
        <v>41.13</v>
      </c>
      <c r="I46" s="3">
        <f t="shared" si="0"/>
        <v>85550.400000000009</v>
      </c>
      <c r="J46" s="3">
        <f t="shared" si="1"/>
        <v>18821.088000000003</v>
      </c>
      <c r="K46" s="3">
        <f t="shared" si="2"/>
        <v>6544.6056000000008</v>
      </c>
      <c r="L46" s="3">
        <f t="shared" si="3"/>
        <v>29942.639999999999</v>
      </c>
      <c r="M46" s="3">
        <f t="shared" si="4"/>
        <v>2908.7136000000005</v>
      </c>
      <c r="N46" s="3">
        <f t="shared" si="5"/>
        <v>513.30240000000003</v>
      </c>
      <c r="O46" s="3">
        <f t="shared" si="10"/>
        <v>1796.5584000000003</v>
      </c>
      <c r="P46" s="3">
        <f t="shared" si="7"/>
        <v>256.65120000000002</v>
      </c>
      <c r="Q46" s="3">
        <f t="shared" si="8"/>
        <v>60783.559200000011</v>
      </c>
      <c r="R46" s="2">
        <f t="shared" si="9"/>
        <v>146333.95920000001</v>
      </c>
    </row>
    <row r="47" spans="1:18">
      <c r="A47" t="s">
        <v>633</v>
      </c>
      <c r="B47" t="s">
        <v>31</v>
      </c>
      <c r="C47" t="s">
        <v>634</v>
      </c>
      <c r="D47">
        <v>1</v>
      </c>
      <c r="E47">
        <v>1</v>
      </c>
      <c r="F47" s="1">
        <v>32538</v>
      </c>
      <c r="G47" t="s">
        <v>635</v>
      </c>
      <c r="H47">
        <v>41.04</v>
      </c>
      <c r="I47" s="3">
        <f t="shared" si="0"/>
        <v>85363.199999999997</v>
      </c>
      <c r="J47" s="3">
        <f t="shared" si="1"/>
        <v>18779.903999999999</v>
      </c>
      <c r="K47" s="3">
        <f t="shared" si="2"/>
        <v>6530.2847999999994</v>
      </c>
      <c r="L47" s="3">
        <f t="shared" si="3"/>
        <v>29877.119999999995</v>
      </c>
      <c r="M47" s="3">
        <f t="shared" si="4"/>
        <v>2902.3488000000002</v>
      </c>
      <c r="N47" s="3">
        <f t="shared" si="5"/>
        <v>512.17920000000004</v>
      </c>
      <c r="O47" s="3">
        <f t="shared" si="10"/>
        <v>1792.6272000000001</v>
      </c>
      <c r="P47" s="3">
        <f t="shared" si="7"/>
        <v>256.08960000000002</v>
      </c>
      <c r="Q47" s="3">
        <f t="shared" si="8"/>
        <v>60650.553599999992</v>
      </c>
      <c r="R47" s="2">
        <f t="shared" si="9"/>
        <v>146013.7536</v>
      </c>
    </row>
    <row r="48" spans="1:18">
      <c r="A48" t="s">
        <v>454</v>
      </c>
      <c r="B48" t="s">
        <v>120</v>
      </c>
      <c r="C48" t="s">
        <v>455</v>
      </c>
      <c r="D48">
        <v>5</v>
      </c>
      <c r="E48">
        <v>1</v>
      </c>
      <c r="F48" s="1">
        <v>32912</v>
      </c>
      <c r="G48" t="s">
        <v>456</v>
      </c>
      <c r="H48">
        <v>40.98</v>
      </c>
      <c r="I48" s="3">
        <f t="shared" si="0"/>
        <v>85238.399999999994</v>
      </c>
      <c r="J48" s="3">
        <f t="shared" si="1"/>
        <v>18752.448</v>
      </c>
      <c r="K48" s="3">
        <f t="shared" si="2"/>
        <v>6520.7375999999995</v>
      </c>
      <c r="L48" s="3">
        <f t="shared" si="3"/>
        <v>29833.439999999995</v>
      </c>
      <c r="M48" s="3">
        <f t="shared" si="4"/>
        <v>2898.1055999999999</v>
      </c>
      <c r="N48" s="3">
        <f t="shared" si="5"/>
        <v>511.43039999999996</v>
      </c>
      <c r="O48" s="3">
        <f t="shared" si="10"/>
        <v>1790.0064</v>
      </c>
      <c r="P48" s="3">
        <f t="shared" si="7"/>
        <v>255.71519999999998</v>
      </c>
      <c r="Q48" s="3">
        <f t="shared" si="8"/>
        <v>60561.883199999997</v>
      </c>
      <c r="R48" s="2">
        <f t="shared" si="9"/>
        <v>145800.28320000001</v>
      </c>
    </row>
    <row r="49" spans="1:18">
      <c r="A49" t="s">
        <v>724</v>
      </c>
      <c r="B49" t="s">
        <v>46</v>
      </c>
      <c r="C49" t="s">
        <v>725</v>
      </c>
      <c r="D49">
        <v>10</v>
      </c>
      <c r="E49">
        <v>1</v>
      </c>
      <c r="F49" s="1">
        <v>40539</v>
      </c>
      <c r="G49" t="s">
        <v>136</v>
      </c>
      <c r="H49">
        <v>40.72</v>
      </c>
      <c r="I49" s="3">
        <f t="shared" si="0"/>
        <v>84697.599999999991</v>
      </c>
      <c r="J49" s="3">
        <f t="shared" si="1"/>
        <v>18633.471999999998</v>
      </c>
      <c r="K49" s="3">
        <f t="shared" si="2"/>
        <v>6479.366399999999</v>
      </c>
      <c r="L49" s="3">
        <f t="shared" si="3"/>
        <v>29644.159999999996</v>
      </c>
      <c r="M49" s="3">
        <f t="shared" si="4"/>
        <v>2879.7183999999997</v>
      </c>
      <c r="N49" s="3">
        <f t="shared" si="5"/>
        <v>508.18559999999997</v>
      </c>
      <c r="O49" s="3">
        <f t="shared" si="10"/>
        <v>1778.6496</v>
      </c>
      <c r="P49" s="3">
        <f t="shared" si="7"/>
        <v>254.09279999999998</v>
      </c>
      <c r="Q49" s="3">
        <f t="shared" si="8"/>
        <v>60177.644799999987</v>
      </c>
      <c r="R49" s="2">
        <f t="shared" si="9"/>
        <v>144875.24479999999</v>
      </c>
    </row>
    <row r="50" spans="1:18">
      <c r="A50" t="s">
        <v>134</v>
      </c>
      <c r="B50" t="s">
        <v>46</v>
      </c>
      <c r="C50" t="s">
        <v>135</v>
      </c>
      <c r="D50">
        <v>10</v>
      </c>
      <c r="E50">
        <v>1</v>
      </c>
      <c r="F50" s="1">
        <v>40021</v>
      </c>
      <c r="G50" t="s">
        <v>136</v>
      </c>
      <c r="H50">
        <v>40.72</v>
      </c>
      <c r="I50" s="3">
        <f t="shared" si="0"/>
        <v>84697.599999999991</v>
      </c>
      <c r="J50" s="3">
        <f t="shared" si="1"/>
        <v>18633.471999999998</v>
      </c>
      <c r="K50" s="3">
        <f t="shared" si="2"/>
        <v>6479.366399999999</v>
      </c>
      <c r="L50" s="3">
        <f t="shared" si="3"/>
        <v>29644.159999999996</v>
      </c>
      <c r="M50" s="3">
        <f t="shared" si="4"/>
        <v>2879.7183999999997</v>
      </c>
      <c r="N50" s="3">
        <f t="shared" si="5"/>
        <v>508.18559999999997</v>
      </c>
      <c r="O50" s="3">
        <f t="shared" si="10"/>
        <v>1778.6496</v>
      </c>
      <c r="P50" s="3">
        <f t="shared" si="7"/>
        <v>254.09279999999998</v>
      </c>
      <c r="Q50" s="3">
        <f t="shared" si="8"/>
        <v>60177.644799999987</v>
      </c>
      <c r="R50" s="2">
        <f t="shared" si="9"/>
        <v>144875.24479999999</v>
      </c>
    </row>
    <row r="51" spans="1:18">
      <c r="A51" t="s">
        <v>646</v>
      </c>
      <c r="B51" t="s">
        <v>210</v>
      </c>
      <c r="C51" t="s">
        <v>333</v>
      </c>
      <c r="D51">
        <v>1</v>
      </c>
      <c r="E51">
        <v>1</v>
      </c>
      <c r="F51" s="1">
        <v>31474</v>
      </c>
      <c r="G51" t="s">
        <v>169</v>
      </c>
      <c r="H51">
        <v>40.57</v>
      </c>
      <c r="I51" s="3">
        <f t="shared" si="0"/>
        <v>84385.600000000006</v>
      </c>
      <c r="J51" s="3">
        <f t="shared" si="1"/>
        <v>18564.832000000002</v>
      </c>
      <c r="K51" s="3">
        <f t="shared" si="2"/>
        <v>6455.4984000000004</v>
      </c>
      <c r="L51" s="3">
        <f t="shared" si="3"/>
        <v>29534.959999999999</v>
      </c>
      <c r="M51" s="3">
        <f t="shared" si="4"/>
        <v>2869.1104000000005</v>
      </c>
      <c r="N51" s="3">
        <f t="shared" si="5"/>
        <v>506.31360000000006</v>
      </c>
      <c r="O51" s="3">
        <f t="shared" si="10"/>
        <v>1772.0976000000003</v>
      </c>
      <c r="P51" s="3">
        <f t="shared" si="7"/>
        <v>253.15680000000003</v>
      </c>
      <c r="Q51" s="3">
        <f t="shared" si="8"/>
        <v>59955.968799999995</v>
      </c>
      <c r="R51" s="2">
        <f t="shared" si="9"/>
        <v>144341.56880000001</v>
      </c>
    </row>
    <row r="52" spans="1:18">
      <c r="A52" t="s">
        <v>610</v>
      </c>
      <c r="B52" t="s">
        <v>46</v>
      </c>
      <c r="C52" t="s">
        <v>611</v>
      </c>
      <c r="D52">
        <v>1</v>
      </c>
      <c r="E52">
        <v>1</v>
      </c>
      <c r="F52" s="1">
        <v>29524</v>
      </c>
      <c r="G52" t="s">
        <v>169</v>
      </c>
      <c r="H52">
        <v>40.57</v>
      </c>
      <c r="I52" s="3">
        <f t="shared" si="0"/>
        <v>84385.600000000006</v>
      </c>
      <c r="J52" s="3">
        <f t="shared" si="1"/>
        <v>18564.832000000002</v>
      </c>
      <c r="K52" s="3">
        <f t="shared" si="2"/>
        <v>6455.4984000000004</v>
      </c>
      <c r="L52" s="3">
        <f t="shared" si="3"/>
        <v>29534.959999999999</v>
      </c>
      <c r="M52" s="3">
        <f t="shared" si="4"/>
        <v>2869.1104000000005</v>
      </c>
      <c r="N52" s="3">
        <f t="shared" si="5"/>
        <v>506.31360000000006</v>
      </c>
      <c r="O52" s="3">
        <f t="shared" si="10"/>
        <v>1772.0976000000003</v>
      </c>
      <c r="P52" s="3">
        <f t="shared" si="7"/>
        <v>253.15680000000003</v>
      </c>
      <c r="Q52" s="3">
        <f t="shared" si="8"/>
        <v>59955.968799999995</v>
      </c>
      <c r="R52" s="2">
        <f t="shared" si="9"/>
        <v>144341.56880000001</v>
      </c>
    </row>
    <row r="53" spans="1:18">
      <c r="A53" t="s">
        <v>95</v>
      </c>
      <c r="B53" t="s">
        <v>18</v>
      </c>
      <c r="C53" t="s">
        <v>96</v>
      </c>
      <c r="D53">
        <v>10</v>
      </c>
      <c r="E53">
        <v>1</v>
      </c>
      <c r="F53" s="1">
        <v>30158</v>
      </c>
      <c r="G53" t="s">
        <v>97</v>
      </c>
      <c r="H53">
        <v>40.56</v>
      </c>
      <c r="I53" s="3">
        <f t="shared" si="0"/>
        <v>84364.800000000003</v>
      </c>
      <c r="J53" s="3">
        <f t="shared" si="1"/>
        <v>18560.256000000001</v>
      </c>
      <c r="K53" s="3">
        <f t="shared" si="2"/>
        <v>6453.9071999999996</v>
      </c>
      <c r="L53" s="3">
        <f t="shared" si="3"/>
        <v>29527.68</v>
      </c>
      <c r="M53" s="3">
        <f t="shared" si="4"/>
        <v>2868.4032000000002</v>
      </c>
      <c r="N53" s="3">
        <f t="shared" si="5"/>
        <v>506.18880000000001</v>
      </c>
      <c r="O53" s="3">
        <f t="shared" si="10"/>
        <v>1771.6608000000001</v>
      </c>
      <c r="P53" s="3">
        <f t="shared" si="7"/>
        <v>253.09440000000001</v>
      </c>
      <c r="Q53" s="3">
        <f t="shared" si="8"/>
        <v>59941.190400000007</v>
      </c>
      <c r="R53" s="2">
        <f t="shared" si="9"/>
        <v>144305.99040000001</v>
      </c>
    </row>
    <row r="54" spans="1:18">
      <c r="A54" t="s">
        <v>349</v>
      </c>
      <c r="B54" t="s">
        <v>99</v>
      </c>
      <c r="C54" t="s">
        <v>100</v>
      </c>
      <c r="D54">
        <v>5</v>
      </c>
      <c r="E54">
        <v>1</v>
      </c>
      <c r="F54" s="1">
        <v>32342</v>
      </c>
      <c r="G54" t="s">
        <v>350</v>
      </c>
      <c r="H54">
        <v>40.36</v>
      </c>
      <c r="I54" s="3">
        <f t="shared" si="0"/>
        <v>83948.800000000003</v>
      </c>
      <c r="J54" s="3">
        <f t="shared" si="1"/>
        <v>18468.736000000001</v>
      </c>
      <c r="K54" s="3">
        <f t="shared" si="2"/>
        <v>6422.0832</v>
      </c>
      <c r="L54" s="3">
        <f t="shared" si="3"/>
        <v>29382.079999999998</v>
      </c>
      <c r="M54" s="3">
        <f t="shared" si="4"/>
        <v>2854.2592000000004</v>
      </c>
      <c r="N54" s="3">
        <f t="shared" si="5"/>
        <v>503.69280000000003</v>
      </c>
      <c r="O54" s="3">
        <f t="shared" si="10"/>
        <v>1762.9248000000002</v>
      </c>
      <c r="P54" s="3">
        <f t="shared" si="7"/>
        <v>251.84640000000002</v>
      </c>
      <c r="Q54" s="3">
        <f t="shared" si="8"/>
        <v>59645.6224</v>
      </c>
      <c r="R54" s="2">
        <f t="shared" si="9"/>
        <v>143594.42240000001</v>
      </c>
    </row>
    <row r="55" spans="1:18">
      <c r="A55" t="s">
        <v>167</v>
      </c>
      <c r="B55" t="s">
        <v>99</v>
      </c>
      <c r="C55" t="s">
        <v>168</v>
      </c>
      <c r="D55">
        <v>1</v>
      </c>
      <c r="E55">
        <v>1</v>
      </c>
      <c r="F55" s="1">
        <v>30690</v>
      </c>
      <c r="G55" t="s">
        <v>169</v>
      </c>
      <c r="H55">
        <v>40.159999999999997</v>
      </c>
      <c r="I55" s="3">
        <f t="shared" si="0"/>
        <v>83532.799999999988</v>
      </c>
      <c r="J55" s="3">
        <f t="shared" si="1"/>
        <v>18377.215999999997</v>
      </c>
      <c r="K55" s="3">
        <f t="shared" si="2"/>
        <v>6390.2591999999986</v>
      </c>
      <c r="L55" s="3">
        <f t="shared" si="3"/>
        <v>29236.479999999992</v>
      </c>
      <c r="M55" s="3">
        <f t="shared" si="4"/>
        <v>2840.1151999999997</v>
      </c>
      <c r="N55" s="3">
        <f t="shared" si="5"/>
        <v>501.19679999999994</v>
      </c>
      <c r="O55" s="3">
        <f t="shared" si="10"/>
        <v>1754.1887999999999</v>
      </c>
      <c r="P55" s="3">
        <f t="shared" si="7"/>
        <v>250.59839999999997</v>
      </c>
      <c r="Q55" s="3">
        <f t="shared" si="8"/>
        <v>59350.054399999979</v>
      </c>
      <c r="R55" s="2">
        <f t="shared" si="9"/>
        <v>142882.85439999995</v>
      </c>
    </row>
    <row r="56" spans="1:18">
      <c r="A56" t="s">
        <v>316</v>
      </c>
      <c r="B56" t="s">
        <v>99</v>
      </c>
      <c r="C56" t="s">
        <v>168</v>
      </c>
      <c r="D56">
        <v>1</v>
      </c>
      <c r="E56">
        <v>1</v>
      </c>
      <c r="F56" s="1">
        <v>30907</v>
      </c>
      <c r="G56" t="s">
        <v>169</v>
      </c>
      <c r="H56">
        <v>40.159999999999997</v>
      </c>
      <c r="I56" s="3">
        <f t="shared" si="0"/>
        <v>83532.799999999988</v>
      </c>
      <c r="J56" s="3">
        <f t="shared" si="1"/>
        <v>18377.215999999997</v>
      </c>
      <c r="K56" s="3">
        <f t="shared" si="2"/>
        <v>6390.2591999999986</v>
      </c>
      <c r="L56" s="3">
        <f t="shared" si="3"/>
        <v>29236.479999999992</v>
      </c>
      <c r="M56" s="3">
        <f t="shared" si="4"/>
        <v>2840.1151999999997</v>
      </c>
      <c r="N56" s="3">
        <f t="shared" si="5"/>
        <v>501.19679999999994</v>
      </c>
      <c r="O56" s="3">
        <f t="shared" si="10"/>
        <v>1754.1887999999999</v>
      </c>
      <c r="P56" s="3">
        <f t="shared" si="7"/>
        <v>250.59839999999997</v>
      </c>
      <c r="Q56" s="3">
        <f t="shared" si="8"/>
        <v>59350.054399999979</v>
      </c>
      <c r="R56" s="2">
        <f t="shared" si="9"/>
        <v>142882.85439999995</v>
      </c>
    </row>
    <row r="57" spans="1:18">
      <c r="A57" t="s">
        <v>505</v>
      </c>
      <c r="B57" t="s">
        <v>210</v>
      </c>
      <c r="C57" t="s">
        <v>506</v>
      </c>
      <c r="D57">
        <v>10</v>
      </c>
      <c r="E57">
        <v>1</v>
      </c>
      <c r="F57" s="1">
        <v>40077</v>
      </c>
      <c r="G57" t="s">
        <v>59</v>
      </c>
      <c r="H57">
        <v>39.799999999999997</v>
      </c>
      <c r="I57" s="3">
        <f t="shared" si="0"/>
        <v>82784</v>
      </c>
      <c r="J57" s="3">
        <f t="shared" si="1"/>
        <v>18212.48</v>
      </c>
      <c r="K57" s="3">
        <f t="shared" si="2"/>
        <v>6332.9759999999997</v>
      </c>
      <c r="L57" s="3">
        <f t="shared" si="3"/>
        <v>28974.399999999998</v>
      </c>
      <c r="M57" s="3">
        <f t="shared" si="4"/>
        <v>2814.6560000000004</v>
      </c>
      <c r="N57" s="3">
        <f t="shared" si="5"/>
        <v>496.70400000000001</v>
      </c>
      <c r="O57" s="3">
        <f t="shared" si="10"/>
        <v>1738.4640000000002</v>
      </c>
      <c r="P57" s="3">
        <f t="shared" si="7"/>
        <v>248.352</v>
      </c>
      <c r="Q57" s="3">
        <f t="shared" si="8"/>
        <v>58818.031999999999</v>
      </c>
      <c r="R57" s="2">
        <f t="shared" si="9"/>
        <v>141602.03200000001</v>
      </c>
    </row>
    <row r="58" spans="1:18">
      <c r="A58" t="s">
        <v>57</v>
      </c>
      <c r="B58" t="s">
        <v>31</v>
      </c>
      <c r="C58" t="s">
        <v>58</v>
      </c>
      <c r="D58">
        <v>10</v>
      </c>
      <c r="E58">
        <v>1</v>
      </c>
      <c r="F58" s="1">
        <v>36437</v>
      </c>
      <c r="G58" t="s">
        <v>59</v>
      </c>
      <c r="H58">
        <v>39.799999999999997</v>
      </c>
      <c r="I58" s="3">
        <f t="shared" si="0"/>
        <v>82784</v>
      </c>
      <c r="J58" s="3">
        <f t="shared" si="1"/>
        <v>18212.48</v>
      </c>
      <c r="K58" s="3">
        <f t="shared" si="2"/>
        <v>6332.9759999999997</v>
      </c>
      <c r="L58" s="3">
        <f t="shared" si="3"/>
        <v>28974.399999999998</v>
      </c>
      <c r="M58" s="3">
        <f t="shared" si="4"/>
        <v>2814.6560000000004</v>
      </c>
      <c r="N58" s="3">
        <f t="shared" si="5"/>
        <v>496.70400000000001</v>
      </c>
      <c r="O58" s="3">
        <f t="shared" si="10"/>
        <v>1738.4640000000002</v>
      </c>
      <c r="P58" s="3">
        <f t="shared" si="7"/>
        <v>248.352</v>
      </c>
      <c r="Q58" s="3">
        <f t="shared" si="8"/>
        <v>58818.031999999999</v>
      </c>
      <c r="R58" s="2">
        <f t="shared" si="9"/>
        <v>141602.03200000001</v>
      </c>
    </row>
    <row r="59" spans="1:18">
      <c r="A59" t="s">
        <v>131</v>
      </c>
      <c r="B59" t="s">
        <v>46</v>
      </c>
      <c r="C59" t="s">
        <v>132</v>
      </c>
      <c r="D59">
        <v>10</v>
      </c>
      <c r="E59">
        <v>1</v>
      </c>
      <c r="F59" s="1">
        <v>38800</v>
      </c>
      <c r="G59" t="s">
        <v>133</v>
      </c>
      <c r="H59">
        <v>38.33</v>
      </c>
      <c r="I59" s="3">
        <f t="shared" si="0"/>
        <v>79726.399999999994</v>
      </c>
      <c r="J59" s="3">
        <f t="shared" si="1"/>
        <v>17539.807999999997</v>
      </c>
      <c r="K59" s="3">
        <f t="shared" si="2"/>
        <v>6099.0695999999998</v>
      </c>
      <c r="L59" s="3">
        <f t="shared" si="3"/>
        <v>27904.239999999998</v>
      </c>
      <c r="M59" s="3">
        <f t="shared" si="4"/>
        <v>2710.6976</v>
      </c>
      <c r="N59" s="3">
        <f t="shared" si="5"/>
        <v>478.35839999999996</v>
      </c>
      <c r="O59" s="3">
        <f>I59*0.084</f>
        <v>6697.0176000000001</v>
      </c>
      <c r="P59" s="3">
        <f t="shared" si="7"/>
        <v>239.17919999999998</v>
      </c>
      <c r="Q59" s="3">
        <f t="shared" si="8"/>
        <v>61668.370399999993</v>
      </c>
      <c r="R59" s="2">
        <f t="shared" si="9"/>
        <v>141394.77039999998</v>
      </c>
    </row>
    <row r="60" spans="1:18">
      <c r="A60" t="s">
        <v>802</v>
      </c>
      <c r="B60" t="s">
        <v>120</v>
      </c>
      <c r="C60" t="s">
        <v>803</v>
      </c>
      <c r="D60">
        <v>10</v>
      </c>
      <c r="E60">
        <v>1</v>
      </c>
      <c r="F60" s="1">
        <v>34169</v>
      </c>
      <c r="G60" t="s">
        <v>804</v>
      </c>
      <c r="H60">
        <v>39.47</v>
      </c>
      <c r="I60" s="3">
        <f t="shared" si="0"/>
        <v>82097.599999999991</v>
      </c>
      <c r="J60" s="3">
        <f t="shared" si="1"/>
        <v>18061.471999999998</v>
      </c>
      <c r="K60" s="3">
        <f t="shared" si="2"/>
        <v>6280.4663999999993</v>
      </c>
      <c r="L60" s="3">
        <f t="shared" si="3"/>
        <v>28734.159999999996</v>
      </c>
      <c r="M60" s="3">
        <f t="shared" si="4"/>
        <v>2791.3184000000001</v>
      </c>
      <c r="N60" s="3">
        <f t="shared" si="5"/>
        <v>492.58559999999994</v>
      </c>
      <c r="O60" s="3">
        <f>I60*0.021</f>
        <v>1724.0495999999998</v>
      </c>
      <c r="P60" s="3">
        <f t="shared" si="7"/>
        <v>246.29279999999997</v>
      </c>
      <c r="Q60" s="3">
        <f t="shared" si="8"/>
        <v>58330.344799999992</v>
      </c>
      <c r="R60" s="2">
        <f t="shared" si="9"/>
        <v>140427.9448</v>
      </c>
    </row>
    <row r="61" spans="1:18">
      <c r="A61" t="s">
        <v>324</v>
      </c>
      <c r="B61" t="s">
        <v>99</v>
      </c>
      <c r="C61" t="s">
        <v>100</v>
      </c>
      <c r="D61">
        <v>5</v>
      </c>
      <c r="E61">
        <v>1</v>
      </c>
      <c r="F61" s="1">
        <v>34943</v>
      </c>
      <c r="G61" t="s">
        <v>325</v>
      </c>
      <c r="H61">
        <v>39.43</v>
      </c>
      <c r="I61" s="3">
        <f t="shared" si="0"/>
        <v>82014.399999999994</v>
      </c>
      <c r="J61" s="3">
        <f t="shared" si="1"/>
        <v>18043.167999999998</v>
      </c>
      <c r="K61" s="3">
        <f t="shared" si="2"/>
        <v>6274.1015999999991</v>
      </c>
      <c r="L61" s="3">
        <f t="shared" si="3"/>
        <v>28705.039999999997</v>
      </c>
      <c r="M61" s="3">
        <f t="shared" si="4"/>
        <v>2788.4895999999999</v>
      </c>
      <c r="N61" s="3">
        <f t="shared" si="5"/>
        <v>492.08639999999997</v>
      </c>
      <c r="O61" s="3">
        <f>I61*0.021</f>
        <v>1722.3024</v>
      </c>
      <c r="P61" s="3">
        <f t="shared" si="7"/>
        <v>246.04319999999998</v>
      </c>
      <c r="Q61" s="3">
        <f t="shared" si="8"/>
        <v>58271.231199999995</v>
      </c>
      <c r="R61" s="2">
        <f t="shared" si="9"/>
        <v>140285.6312</v>
      </c>
    </row>
    <row r="62" spans="1:18">
      <c r="A62" t="s">
        <v>24</v>
      </c>
      <c r="B62" t="s">
        <v>9</v>
      </c>
      <c r="C62" t="s">
        <v>25</v>
      </c>
      <c r="D62">
        <v>2</v>
      </c>
      <c r="E62">
        <v>1</v>
      </c>
      <c r="F62" s="1">
        <v>31215</v>
      </c>
      <c r="G62" t="s">
        <v>26</v>
      </c>
      <c r="H62">
        <v>38.97</v>
      </c>
      <c r="I62" s="3">
        <f t="shared" si="0"/>
        <v>81057.599999999991</v>
      </c>
      <c r="J62" s="3">
        <f t="shared" si="1"/>
        <v>17832.671999999999</v>
      </c>
      <c r="K62" s="3">
        <f t="shared" si="2"/>
        <v>6200.9063999999989</v>
      </c>
      <c r="L62" s="3">
        <f t="shared" si="3"/>
        <v>28370.159999999996</v>
      </c>
      <c r="M62" s="3">
        <f t="shared" si="4"/>
        <v>2755.9584</v>
      </c>
      <c r="N62" s="3">
        <f t="shared" si="5"/>
        <v>486.34559999999993</v>
      </c>
      <c r="O62" s="3">
        <f>I62*0.028</f>
        <v>2269.6127999999999</v>
      </c>
      <c r="P62" s="3">
        <f t="shared" si="7"/>
        <v>243.17279999999997</v>
      </c>
      <c r="Q62" s="3">
        <f t="shared" si="8"/>
        <v>58158.828000000001</v>
      </c>
      <c r="R62" s="2">
        <f t="shared" si="9"/>
        <v>139216.42799999999</v>
      </c>
    </row>
    <row r="63" spans="1:18">
      <c r="A63" t="s">
        <v>767</v>
      </c>
      <c r="B63" t="s">
        <v>5</v>
      </c>
      <c r="C63" t="s">
        <v>6</v>
      </c>
      <c r="D63">
        <v>1</v>
      </c>
      <c r="E63">
        <v>1</v>
      </c>
      <c r="F63" s="1">
        <v>33315</v>
      </c>
      <c r="G63" t="s">
        <v>768</v>
      </c>
      <c r="H63">
        <v>38.979999999999997</v>
      </c>
      <c r="I63" s="3">
        <f t="shared" si="0"/>
        <v>81078.399999999994</v>
      </c>
      <c r="J63" s="3">
        <f t="shared" si="1"/>
        <v>17837.248</v>
      </c>
      <c r="K63" s="3">
        <f t="shared" si="2"/>
        <v>6202.4975999999997</v>
      </c>
      <c r="L63" s="3">
        <f t="shared" si="3"/>
        <v>28377.439999999995</v>
      </c>
      <c r="M63" s="3">
        <f t="shared" si="4"/>
        <v>2756.6655999999998</v>
      </c>
      <c r="N63" s="3">
        <f t="shared" si="5"/>
        <v>486.47039999999998</v>
      </c>
      <c r="O63" s="3">
        <f t="shared" ref="O63:O69" si="11">I63*0.021</f>
        <v>1702.6464000000001</v>
      </c>
      <c r="P63" s="3">
        <f t="shared" si="7"/>
        <v>243.23519999999999</v>
      </c>
      <c r="Q63" s="3">
        <f t="shared" si="8"/>
        <v>57606.203199999996</v>
      </c>
      <c r="R63" s="2">
        <f t="shared" si="9"/>
        <v>138684.60319999998</v>
      </c>
    </row>
    <row r="64" spans="1:18">
      <c r="A64" t="s">
        <v>343</v>
      </c>
      <c r="B64" t="s">
        <v>46</v>
      </c>
      <c r="C64" t="s">
        <v>103</v>
      </c>
      <c r="D64">
        <v>5</v>
      </c>
      <c r="E64">
        <v>1</v>
      </c>
      <c r="F64" s="1">
        <v>36287</v>
      </c>
      <c r="G64" t="s">
        <v>344</v>
      </c>
      <c r="H64">
        <v>38.869999999999997</v>
      </c>
      <c r="I64" s="3">
        <f t="shared" si="0"/>
        <v>80849.599999999991</v>
      </c>
      <c r="J64" s="3">
        <f t="shared" si="1"/>
        <v>17786.911999999997</v>
      </c>
      <c r="K64" s="3">
        <f t="shared" si="2"/>
        <v>6184.9943999999996</v>
      </c>
      <c r="L64" s="3">
        <f t="shared" si="3"/>
        <v>28297.359999999997</v>
      </c>
      <c r="M64" s="3">
        <f t="shared" si="4"/>
        <v>2748.8863999999999</v>
      </c>
      <c r="N64" s="3">
        <f t="shared" si="5"/>
        <v>485.09759999999994</v>
      </c>
      <c r="O64" s="3">
        <f t="shared" si="11"/>
        <v>1697.8416</v>
      </c>
      <c r="P64" s="3">
        <f t="shared" si="7"/>
        <v>242.54879999999997</v>
      </c>
      <c r="Q64" s="3">
        <f t="shared" si="8"/>
        <v>57443.640799999994</v>
      </c>
      <c r="R64" s="2">
        <f t="shared" si="9"/>
        <v>138293.24079999997</v>
      </c>
    </row>
    <row r="65" spans="1:18">
      <c r="A65" t="s">
        <v>490</v>
      </c>
      <c r="B65" t="s">
        <v>46</v>
      </c>
      <c r="C65" t="s">
        <v>103</v>
      </c>
      <c r="D65">
        <v>5</v>
      </c>
      <c r="E65">
        <v>1</v>
      </c>
      <c r="F65" s="1">
        <v>39454</v>
      </c>
      <c r="G65" t="s">
        <v>344</v>
      </c>
      <c r="H65">
        <v>38.869999999999997</v>
      </c>
      <c r="I65" s="3">
        <f t="shared" si="0"/>
        <v>80849.599999999991</v>
      </c>
      <c r="J65" s="3">
        <f t="shared" si="1"/>
        <v>17786.911999999997</v>
      </c>
      <c r="K65" s="3">
        <f t="shared" si="2"/>
        <v>6184.9943999999996</v>
      </c>
      <c r="L65" s="3">
        <f t="shared" si="3"/>
        <v>28297.359999999997</v>
      </c>
      <c r="M65" s="3">
        <f t="shared" si="4"/>
        <v>2748.8863999999999</v>
      </c>
      <c r="N65" s="3">
        <f t="shared" si="5"/>
        <v>485.09759999999994</v>
      </c>
      <c r="O65" s="3">
        <f t="shared" si="11"/>
        <v>1697.8416</v>
      </c>
      <c r="P65" s="3">
        <f t="shared" si="7"/>
        <v>242.54879999999997</v>
      </c>
      <c r="Q65" s="3">
        <f t="shared" si="8"/>
        <v>57443.640799999994</v>
      </c>
      <c r="R65" s="2">
        <f t="shared" si="9"/>
        <v>138293.24079999997</v>
      </c>
    </row>
    <row r="66" spans="1:18">
      <c r="A66" t="s">
        <v>322</v>
      </c>
      <c r="B66" t="s">
        <v>99</v>
      </c>
      <c r="C66" t="s">
        <v>323</v>
      </c>
      <c r="D66">
        <v>1</v>
      </c>
      <c r="E66">
        <v>1</v>
      </c>
      <c r="F66" s="1">
        <v>32216</v>
      </c>
      <c r="G66" t="s">
        <v>199</v>
      </c>
      <c r="H66">
        <v>38.75</v>
      </c>
      <c r="I66" s="3">
        <f t="shared" ref="I66:I129" si="12">SUM(H66*2080)*E66</f>
        <v>80600</v>
      </c>
      <c r="J66" s="3">
        <f t="shared" ref="J66:J129" si="13">SUM(I66*0.22)</f>
        <v>17732</v>
      </c>
      <c r="K66" s="3">
        <f t="shared" ref="K66:K129" si="14">SUM(I66*0.0765)</f>
        <v>6165.9</v>
      </c>
      <c r="L66" s="3">
        <f t="shared" ref="L66:L129" si="15">SUM(I66*0.35)</f>
        <v>28210</v>
      </c>
      <c r="M66" s="3">
        <f t="shared" ref="M66:M129" si="16">SUM(I66*0.034)</f>
        <v>2740.4</v>
      </c>
      <c r="N66" s="3">
        <f t="shared" ref="N66:N129" si="17">SUM(I66*0.006)</f>
        <v>483.6</v>
      </c>
      <c r="O66" s="3">
        <f t="shared" si="11"/>
        <v>1692.6000000000001</v>
      </c>
      <c r="P66" s="3">
        <f t="shared" ref="P66:P129" si="18">I66*0.003</f>
        <v>241.8</v>
      </c>
      <c r="Q66" s="3">
        <f t="shared" ref="Q66:Q129" si="19">SUM(J66:P66)</f>
        <v>57266.3</v>
      </c>
      <c r="R66" s="2">
        <f t="shared" ref="R66:R129" si="20">Q66+I66</f>
        <v>137866.29999999999</v>
      </c>
    </row>
    <row r="67" spans="1:18">
      <c r="A67" t="s">
        <v>474</v>
      </c>
      <c r="B67" t="s">
        <v>120</v>
      </c>
      <c r="C67" t="s">
        <v>382</v>
      </c>
      <c r="D67">
        <v>1</v>
      </c>
      <c r="E67">
        <v>1</v>
      </c>
      <c r="F67" s="1">
        <v>32247</v>
      </c>
      <c r="G67" t="s">
        <v>199</v>
      </c>
      <c r="H67">
        <v>38.75</v>
      </c>
      <c r="I67" s="3">
        <f t="shared" si="12"/>
        <v>80600</v>
      </c>
      <c r="J67" s="3">
        <f t="shared" si="13"/>
        <v>17732</v>
      </c>
      <c r="K67" s="3">
        <f t="shared" si="14"/>
        <v>6165.9</v>
      </c>
      <c r="L67" s="3">
        <f t="shared" si="15"/>
        <v>28210</v>
      </c>
      <c r="M67" s="3">
        <f t="shared" si="16"/>
        <v>2740.4</v>
      </c>
      <c r="N67" s="3">
        <f t="shared" si="17"/>
        <v>483.6</v>
      </c>
      <c r="O67" s="3">
        <f t="shared" si="11"/>
        <v>1692.6000000000001</v>
      </c>
      <c r="P67" s="3">
        <f t="shared" si="18"/>
        <v>241.8</v>
      </c>
      <c r="Q67" s="3">
        <f t="shared" si="19"/>
        <v>57266.3</v>
      </c>
      <c r="R67" s="2">
        <f t="shared" si="20"/>
        <v>137866.29999999999</v>
      </c>
    </row>
    <row r="68" spans="1:18">
      <c r="A68" t="s">
        <v>378</v>
      </c>
      <c r="B68" t="s">
        <v>120</v>
      </c>
      <c r="C68" t="s">
        <v>379</v>
      </c>
      <c r="D68">
        <v>10</v>
      </c>
      <c r="E68">
        <v>1</v>
      </c>
      <c r="F68" s="1">
        <v>34358</v>
      </c>
      <c r="G68" t="s">
        <v>380</v>
      </c>
      <c r="H68">
        <v>38.729999999999997</v>
      </c>
      <c r="I68" s="3">
        <f t="shared" si="12"/>
        <v>80558.399999999994</v>
      </c>
      <c r="J68" s="3">
        <f t="shared" si="13"/>
        <v>17722.847999999998</v>
      </c>
      <c r="K68" s="3">
        <f t="shared" si="14"/>
        <v>6162.717599999999</v>
      </c>
      <c r="L68" s="3">
        <f t="shared" si="15"/>
        <v>28195.439999999995</v>
      </c>
      <c r="M68" s="3">
        <f t="shared" si="16"/>
        <v>2738.9856</v>
      </c>
      <c r="N68" s="3">
        <f t="shared" si="17"/>
        <v>483.35039999999998</v>
      </c>
      <c r="O68" s="3">
        <f t="shared" si="11"/>
        <v>1691.7264</v>
      </c>
      <c r="P68" s="3">
        <f t="shared" si="18"/>
        <v>241.67519999999999</v>
      </c>
      <c r="Q68" s="3">
        <f t="shared" si="19"/>
        <v>57236.74319999999</v>
      </c>
      <c r="R68" s="2">
        <f t="shared" si="20"/>
        <v>137795.14319999999</v>
      </c>
    </row>
    <row r="69" spans="1:18">
      <c r="A69" t="s">
        <v>608</v>
      </c>
      <c r="B69" t="s">
        <v>31</v>
      </c>
      <c r="C69" t="s">
        <v>609</v>
      </c>
      <c r="D69">
        <v>10</v>
      </c>
      <c r="E69">
        <v>1</v>
      </c>
      <c r="F69" s="1">
        <v>35044</v>
      </c>
      <c r="G69" t="s">
        <v>380</v>
      </c>
      <c r="H69">
        <v>38.729999999999997</v>
      </c>
      <c r="I69" s="3">
        <f t="shared" si="12"/>
        <v>80558.399999999994</v>
      </c>
      <c r="J69" s="3">
        <f t="shared" si="13"/>
        <v>17722.847999999998</v>
      </c>
      <c r="K69" s="3">
        <f t="shared" si="14"/>
        <v>6162.717599999999</v>
      </c>
      <c r="L69" s="3">
        <f t="shared" si="15"/>
        <v>28195.439999999995</v>
      </c>
      <c r="M69" s="3">
        <f t="shared" si="16"/>
        <v>2738.9856</v>
      </c>
      <c r="N69" s="3">
        <f t="shared" si="17"/>
        <v>483.35039999999998</v>
      </c>
      <c r="O69" s="3">
        <f t="shared" si="11"/>
        <v>1691.7264</v>
      </c>
      <c r="P69" s="3">
        <f t="shared" si="18"/>
        <v>241.67519999999999</v>
      </c>
      <c r="Q69" s="3">
        <f t="shared" si="19"/>
        <v>57236.74319999999</v>
      </c>
      <c r="R69" s="2">
        <f t="shared" si="20"/>
        <v>137795.14319999999</v>
      </c>
    </row>
    <row r="70" spans="1:18">
      <c r="A70" t="s">
        <v>807</v>
      </c>
      <c r="B70" t="s">
        <v>9</v>
      </c>
      <c r="C70" t="s">
        <v>808</v>
      </c>
      <c r="D70">
        <v>2</v>
      </c>
      <c r="E70">
        <v>1</v>
      </c>
      <c r="F70" s="1">
        <v>36073</v>
      </c>
      <c r="G70" t="s">
        <v>809</v>
      </c>
      <c r="H70">
        <v>38.56</v>
      </c>
      <c r="I70" s="3">
        <f t="shared" si="12"/>
        <v>80204.800000000003</v>
      </c>
      <c r="J70" s="3">
        <f t="shared" si="13"/>
        <v>17645.056</v>
      </c>
      <c r="K70" s="3">
        <f t="shared" si="14"/>
        <v>6135.6671999999999</v>
      </c>
      <c r="L70" s="3">
        <f t="shared" si="15"/>
        <v>28071.68</v>
      </c>
      <c r="M70" s="3">
        <f t="shared" si="16"/>
        <v>2726.9632000000001</v>
      </c>
      <c r="N70" s="3">
        <f t="shared" si="17"/>
        <v>481.22880000000004</v>
      </c>
      <c r="O70" s="3">
        <f>I70*0.028</f>
        <v>2245.7344000000003</v>
      </c>
      <c r="P70" s="3">
        <f t="shared" si="18"/>
        <v>240.61440000000002</v>
      </c>
      <c r="Q70" s="3">
        <f t="shared" si="19"/>
        <v>57546.943999999996</v>
      </c>
      <c r="R70" s="2">
        <f t="shared" si="20"/>
        <v>137751.74400000001</v>
      </c>
    </row>
    <row r="71" spans="1:18">
      <c r="A71" t="s">
        <v>517</v>
      </c>
      <c r="B71" t="s">
        <v>99</v>
      </c>
      <c r="C71" t="s">
        <v>518</v>
      </c>
      <c r="D71">
        <v>1</v>
      </c>
      <c r="E71">
        <v>1</v>
      </c>
      <c r="F71" s="1">
        <v>35066</v>
      </c>
      <c r="G71" t="s">
        <v>519</v>
      </c>
      <c r="H71">
        <v>38.67</v>
      </c>
      <c r="I71" s="3">
        <f t="shared" si="12"/>
        <v>80433.600000000006</v>
      </c>
      <c r="J71" s="3">
        <f t="shared" si="13"/>
        <v>17695.392</v>
      </c>
      <c r="K71" s="3">
        <f t="shared" si="14"/>
        <v>6153.1704</v>
      </c>
      <c r="L71" s="3">
        <f t="shared" si="15"/>
        <v>28151.760000000002</v>
      </c>
      <c r="M71" s="3">
        <f t="shared" si="16"/>
        <v>2734.7424000000005</v>
      </c>
      <c r="N71" s="3">
        <f t="shared" si="17"/>
        <v>482.60160000000002</v>
      </c>
      <c r="O71" s="3">
        <f>I71*0.021</f>
        <v>1689.1056000000003</v>
      </c>
      <c r="P71" s="3">
        <f t="shared" si="18"/>
        <v>241.30080000000001</v>
      </c>
      <c r="Q71" s="3">
        <f t="shared" si="19"/>
        <v>57148.072800000009</v>
      </c>
      <c r="R71" s="2">
        <f t="shared" si="20"/>
        <v>137581.6728</v>
      </c>
    </row>
    <row r="72" spans="1:18">
      <c r="A72" t="s">
        <v>186</v>
      </c>
      <c r="B72" t="s">
        <v>9</v>
      </c>
      <c r="C72" t="s">
        <v>187</v>
      </c>
      <c r="D72">
        <v>10</v>
      </c>
      <c r="E72">
        <v>1</v>
      </c>
      <c r="F72" s="1">
        <v>37803</v>
      </c>
      <c r="G72" t="s">
        <v>133</v>
      </c>
      <c r="H72">
        <v>38.33</v>
      </c>
      <c r="I72" s="3">
        <f t="shared" si="12"/>
        <v>79726.399999999994</v>
      </c>
      <c r="J72" s="3">
        <f t="shared" si="13"/>
        <v>17539.807999999997</v>
      </c>
      <c r="K72" s="3">
        <f t="shared" si="14"/>
        <v>6099.0695999999998</v>
      </c>
      <c r="L72" s="3">
        <f t="shared" si="15"/>
        <v>27904.239999999998</v>
      </c>
      <c r="M72" s="3">
        <f t="shared" si="16"/>
        <v>2710.6976</v>
      </c>
      <c r="N72" s="3">
        <f t="shared" si="17"/>
        <v>478.35839999999996</v>
      </c>
      <c r="O72" s="3">
        <f>I72*0.028</f>
        <v>2232.3391999999999</v>
      </c>
      <c r="P72" s="3">
        <f t="shared" si="18"/>
        <v>239.17919999999998</v>
      </c>
      <c r="Q72" s="3">
        <f t="shared" si="19"/>
        <v>57203.691999999995</v>
      </c>
      <c r="R72" s="2">
        <f t="shared" si="20"/>
        <v>136930.092</v>
      </c>
    </row>
    <row r="73" spans="1:18">
      <c r="A73" t="s">
        <v>117</v>
      </c>
      <c r="B73" t="s">
        <v>5</v>
      </c>
      <c r="C73" t="s">
        <v>6</v>
      </c>
      <c r="D73">
        <v>1</v>
      </c>
      <c r="E73">
        <v>1</v>
      </c>
      <c r="F73" s="1">
        <v>33889</v>
      </c>
      <c r="G73" t="s">
        <v>118</v>
      </c>
      <c r="H73">
        <v>38.409999999999997</v>
      </c>
      <c r="I73" s="3">
        <f t="shared" si="12"/>
        <v>79892.799999999988</v>
      </c>
      <c r="J73" s="3">
        <f t="shared" si="13"/>
        <v>17576.415999999997</v>
      </c>
      <c r="K73" s="3">
        <f t="shared" si="14"/>
        <v>6111.7991999999986</v>
      </c>
      <c r="L73" s="3">
        <f t="shared" si="15"/>
        <v>27962.479999999996</v>
      </c>
      <c r="M73" s="3">
        <f t="shared" si="16"/>
        <v>2716.3552</v>
      </c>
      <c r="N73" s="3">
        <f t="shared" si="17"/>
        <v>479.35679999999996</v>
      </c>
      <c r="O73" s="3">
        <f>I73*0.021</f>
        <v>1677.7487999999998</v>
      </c>
      <c r="P73" s="3">
        <f t="shared" si="18"/>
        <v>239.67839999999998</v>
      </c>
      <c r="Q73" s="3">
        <f t="shared" si="19"/>
        <v>56763.834399999985</v>
      </c>
      <c r="R73" s="2">
        <f t="shared" si="20"/>
        <v>136656.63439999998</v>
      </c>
    </row>
    <row r="74" spans="1:18">
      <c r="A74" t="s">
        <v>641</v>
      </c>
      <c r="B74" t="s">
        <v>5</v>
      </c>
      <c r="C74" t="s">
        <v>6</v>
      </c>
      <c r="D74">
        <v>1</v>
      </c>
      <c r="E74">
        <v>1</v>
      </c>
      <c r="F74" s="1">
        <v>33889</v>
      </c>
      <c r="G74" t="s">
        <v>118</v>
      </c>
      <c r="H74">
        <v>38.409999999999997</v>
      </c>
      <c r="I74" s="3">
        <f t="shared" si="12"/>
        <v>79892.799999999988</v>
      </c>
      <c r="J74" s="3">
        <f t="shared" si="13"/>
        <v>17576.415999999997</v>
      </c>
      <c r="K74" s="3">
        <f t="shared" si="14"/>
        <v>6111.7991999999986</v>
      </c>
      <c r="L74" s="3">
        <f t="shared" si="15"/>
        <v>27962.479999999996</v>
      </c>
      <c r="M74" s="3">
        <f t="shared" si="16"/>
        <v>2716.3552</v>
      </c>
      <c r="N74" s="3">
        <f t="shared" si="17"/>
        <v>479.35679999999996</v>
      </c>
      <c r="O74" s="3">
        <f>I74*0.021</f>
        <v>1677.7487999999998</v>
      </c>
      <c r="P74" s="3">
        <f t="shared" si="18"/>
        <v>239.67839999999998</v>
      </c>
      <c r="Q74" s="3">
        <f t="shared" si="19"/>
        <v>56763.834399999985</v>
      </c>
      <c r="R74" s="2">
        <f t="shared" si="20"/>
        <v>136656.63439999998</v>
      </c>
    </row>
    <row r="75" spans="1:18">
      <c r="A75" t="s">
        <v>726</v>
      </c>
      <c r="B75" t="s">
        <v>46</v>
      </c>
      <c r="C75" t="s">
        <v>541</v>
      </c>
      <c r="D75">
        <v>10</v>
      </c>
      <c r="E75">
        <v>1</v>
      </c>
      <c r="F75" s="1">
        <v>40687</v>
      </c>
      <c r="G75" t="s">
        <v>133</v>
      </c>
      <c r="H75">
        <v>38.33</v>
      </c>
      <c r="I75" s="3">
        <f t="shared" si="12"/>
        <v>79726.399999999994</v>
      </c>
      <c r="J75" s="3">
        <f t="shared" si="13"/>
        <v>17539.807999999997</v>
      </c>
      <c r="K75" s="3">
        <f t="shared" si="14"/>
        <v>6099.0695999999998</v>
      </c>
      <c r="L75" s="3">
        <f t="shared" si="15"/>
        <v>27904.239999999998</v>
      </c>
      <c r="M75" s="3">
        <f t="shared" si="16"/>
        <v>2710.6976</v>
      </c>
      <c r="N75" s="3">
        <f t="shared" si="17"/>
        <v>478.35839999999996</v>
      </c>
      <c r="O75" s="3">
        <f>I75*0.021</f>
        <v>1674.2544</v>
      </c>
      <c r="P75" s="3">
        <f t="shared" si="18"/>
        <v>239.17919999999998</v>
      </c>
      <c r="Q75" s="3">
        <f t="shared" si="19"/>
        <v>56645.607199999991</v>
      </c>
      <c r="R75" s="2">
        <f t="shared" si="20"/>
        <v>136372.00719999999</v>
      </c>
    </row>
    <row r="76" spans="1:18">
      <c r="A76" t="s">
        <v>468</v>
      </c>
      <c r="B76" t="s">
        <v>5</v>
      </c>
      <c r="C76" t="s">
        <v>419</v>
      </c>
      <c r="D76">
        <v>1</v>
      </c>
      <c r="E76">
        <v>1</v>
      </c>
      <c r="F76" s="1">
        <v>26284</v>
      </c>
      <c r="G76" t="s">
        <v>284</v>
      </c>
      <c r="H76">
        <v>38.29</v>
      </c>
      <c r="I76" s="3">
        <f t="shared" si="12"/>
        <v>79643.199999999997</v>
      </c>
      <c r="J76" s="3">
        <f t="shared" si="13"/>
        <v>17521.504000000001</v>
      </c>
      <c r="K76" s="3">
        <f t="shared" si="14"/>
        <v>6092.7047999999995</v>
      </c>
      <c r="L76" s="3">
        <f t="shared" si="15"/>
        <v>27875.119999999999</v>
      </c>
      <c r="M76" s="3">
        <f t="shared" si="16"/>
        <v>2707.8688000000002</v>
      </c>
      <c r="N76" s="3">
        <f t="shared" si="17"/>
        <v>477.85919999999999</v>
      </c>
      <c r="O76" s="3">
        <f>I76*0.021</f>
        <v>1672.5072</v>
      </c>
      <c r="P76" s="3">
        <f t="shared" si="18"/>
        <v>238.92959999999999</v>
      </c>
      <c r="Q76" s="3">
        <f t="shared" si="19"/>
        <v>56586.493600000002</v>
      </c>
      <c r="R76" s="2">
        <f t="shared" si="20"/>
        <v>136229.6936</v>
      </c>
    </row>
    <row r="77" spans="1:18">
      <c r="A77" t="s">
        <v>369</v>
      </c>
      <c r="B77" t="s">
        <v>9</v>
      </c>
      <c r="C77" t="s">
        <v>370</v>
      </c>
      <c r="D77">
        <v>2</v>
      </c>
      <c r="E77">
        <v>1</v>
      </c>
      <c r="F77" s="1">
        <v>33133</v>
      </c>
      <c r="G77" t="s">
        <v>26</v>
      </c>
      <c r="H77">
        <v>37.83</v>
      </c>
      <c r="I77" s="3">
        <f t="shared" si="12"/>
        <v>78686.399999999994</v>
      </c>
      <c r="J77" s="3">
        <f t="shared" si="13"/>
        <v>17311.007999999998</v>
      </c>
      <c r="K77" s="3">
        <f t="shared" si="14"/>
        <v>6019.5095999999994</v>
      </c>
      <c r="L77" s="3">
        <f t="shared" si="15"/>
        <v>27540.239999999998</v>
      </c>
      <c r="M77" s="3">
        <f t="shared" si="16"/>
        <v>2675.3375999999998</v>
      </c>
      <c r="N77" s="3">
        <f t="shared" si="17"/>
        <v>472.11839999999995</v>
      </c>
      <c r="O77" s="3">
        <f>I77*0.028</f>
        <v>2203.2192</v>
      </c>
      <c r="P77" s="3">
        <f t="shared" si="18"/>
        <v>236.05919999999998</v>
      </c>
      <c r="Q77" s="3">
        <f t="shared" si="19"/>
        <v>56457.491999999998</v>
      </c>
      <c r="R77" s="2">
        <f t="shared" si="20"/>
        <v>135143.89199999999</v>
      </c>
    </row>
    <row r="78" spans="1:18">
      <c r="A78" t="s">
        <v>676</v>
      </c>
      <c r="B78" t="s">
        <v>99</v>
      </c>
      <c r="C78" t="s">
        <v>663</v>
      </c>
      <c r="D78">
        <v>1</v>
      </c>
      <c r="E78">
        <v>1</v>
      </c>
      <c r="F78" s="1">
        <v>32489</v>
      </c>
      <c r="G78" t="s">
        <v>677</v>
      </c>
      <c r="H78">
        <v>37.46</v>
      </c>
      <c r="I78" s="3">
        <f t="shared" si="12"/>
        <v>77916.800000000003</v>
      </c>
      <c r="J78" s="3">
        <f t="shared" si="13"/>
        <v>17141.696</v>
      </c>
      <c r="K78" s="3">
        <f t="shared" si="14"/>
        <v>5960.6351999999997</v>
      </c>
      <c r="L78" s="3">
        <f t="shared" si="15"/>
        <v>27270.880000000001</v>
      </c>
      <c r="M78" s="3">
        <f t="shared" si="16"/>
        <v>2649.1712000000002</v>
      </c>
      <c r="N78" s="3">
        <f t="shared" si="17"/>
        <v>467.50080000000003</v>
      </c>
      <c r="O78" s="3">
        <f t="shared" ref="O78:O109" si="21">I78*0.021</f>
        <v>1636.2528000000002</v>
      </c>
      <c r="P78" s="3">
        <f t="shared" si="18"/>
        <v>233.75040000000001</v>
      </c>
      <c r="Q78" s="3">
        <f t="shared" si="19"/>
        <v>55359.886400000003</v>
      </c>
      <c r="R78" s="2">
        <f t="shared" si="20"/>
        <v>133276.68640000001</v>
      </c>
    </row>
    <row r="79" spans="1:18">
      <c r="A79" t="s">
        <v>790</v>
      </c>
      <c r="B79" t="s">
        <v>31</v>
      </c>
      <c r="C79" t="s">
        <v>791</v>
      </c>
      <c r="D79">
        <v>10</v>
      </c>
      <c r="E79">
        <v>1</v>
      </c>
      <c r="F79" s="1">
        <v>39825</v>
      </c>
      <c r="G79" t="s">
        <v>242</v>
      </c>
      <c r="H79">
        <v>37.299999999999997</v>
      </c>
      <c r="I79" s="3">
        <f t="shared" si="12"/>
        <v>77584</v>
      </c>
      <c r="J79" s="3">
        <f t="shared" si="13"/>
        <v>17068.48</v>
      </c>
      <c r="K79" s="3">
        <f t="shared" si="14"/>
        <v>5935.1759999999995</v>
      </c>
      <c r="L79" s="3">
        <f t="shared" si="15"/>
        <v>27154.399999999998</v>
      </c>
      <c r="M79" s="3">
        <f t="shared" si="16"/>
        <v>2637.8560000000002</v>
      </c>
      <c r="N79" s="3">
        <f t="shared" si="17"/>
        <v>465.50400000000002</v>
      </c>
      <c r="O79" s="3">
        <f t="shared" si="21"/>
        <v>1629.2640000000001</v>
      </c>
      <c r="P79" s="3">
        <f t="shared" si="18"/>
        <v>232.75200000000001</v>
      </c>
      <c r="Q79" s="3">
        <f t="shared" si="19"/>
        <v>55123.432000000001</v>
      </c>
      <c r="R79" s="2">
        <f t="shared" si="20"/>
        <v>132707.432</v>
      </c>
    </row>
    <row r="80" spans="1:18">
      <c r="A80" t="s">
        <v>240</v>
      </c>
      <c r="B80" t="s">
        <v>46</v>
      </c>
      <c r="C80" t="s">
        <v>241</v>
      </c>
      <c r="D80">
        <v>10</v>
      </c>
      <c r="E80">
        <v>1</v>
      </c>
      <c r="F80" s="1">
        <v>37886</v>
      </c>
      <c r="G80" t="s">
        <v>242</v>
      </c>
      <c r="H80">
        <v>37.299999999999997</v>
      </c>
      <c r="I80" s="3">
        <f t="shared" si="12"/>
        <v>77584</v>
      </c>
      <c r="J80" s="3">
        <f t="shared" si="13"/>
        <v>17068.48</v>
      </c>
      <c r="K80" s="3">
        <f t="shared" si="14"/>
        <v>5935.1759999999995</v>
      </c>
      <c r="L80" s="3">
        <f t="shared" si="15"/>
        <v>27154.399999999998</v>
      </c>
      <c r="M80" s="3">
        <f t="shared" si="16"/>
        <v>2637.8560000000002</v>
      </c>
      <c r="N80" s="3">
        <f t="shared" si="17"/>
        <v>465.50400000000002</v>
      </c>
      <c r="O80" s="3">
        <f t="shared" si="21"/>
        <v>1629.2640000000001</v>
      </c>
      <c r="P80" s="3">
        <f t="shared" si="18"/>
        <v>232.75200000000001</v>
      </c>
      <c r="Q80" s="3">
        <f t="shared" si="19"/>
        <v>55123.432000000001</v>
      </c>
      <c r="R80" s="2">
        <f t="shared" si="20"/>
        <v>132707.432</v>
      </c>
    </row>
    <row r="81" spans="1:18">
      <c r="A81" t="s">
        <v>717</v>
      </c>
      <c r="B81" t="s">
        <v>128</v>
      </c>
      <c r="C81" t="s">
        <v>718</v>
      </c>
      <c r="D81">
        <v>0</v>
      </c>
      <c r="E81">
        <v>1</v>
      </c>
      <c r="F81" s="1">
        <v>40084</v>
      </c>
      <c r="G81" t="s">
        <v>719</v>
      </c>
      <c r="H81">
        <v>37.26</v>
      </c>
      <c r="I81" s="3">
        <f t="shared" si="12"/>
        <v>77500.800000000003</v>
      </c>
      <c r="J81" s="3">
        <f t="shared" si="13"/>
        <v>17050.175999999999</v>
      </c>
      <c r="K81" s="3">
        <f t="shared" si="14"/>
        <v>5928.8112000000001</v>
      </c>
      <c r="L81" s="3">
        <f t="shared" si="15"/>
        <v>27125.279999999999</v>
      </c>
      <c r="M81" s="3">
        <f t="shared" si="16"/>
        <v>2635.0272000000004</v>
      </c>
      <c r="N81" s="3">
        <f t="shared" si="17"/>
        <v>465.00480000000005</v>
      </c>
      <c r="O81" s="3">
        <f t="shared" si="21"/>
        <v>1627.5168000000001</v>
      </c>
      <c r="P81" s="3">
        <f t="shared" si="18"/>
        <v>232.50240000000002</v>
      </c>
      <c r="Q81" s="3">
        <f t="shared" si="19"/>
        <v>55064.318399999996</v>
      </c>
      <c r="R81" s="2">
        <f t="shared" si="20"/>
        <v>132565.11840000001</v>
      </c>
    </row>
    <row r="82" spans="1:18">
      <c r="A82" t="s">
        <v>662</v>
      </c>
      <c r="B82" t="s">
        <v>99</v>
      </c>
      <c r="C82" t="s">
        <v>663</v>
      </c>
      <c r="D82">
        <v>1</v>
      </c>
      <c r="E82">
        <v>1</v>
      </c>
      <c r="F82" s="1">
        <v>32209</v>
      </c>
      <c r="G82" t="s">
        <v>664</v>
      </c>
      <c r="H82">
        <v>37.26</v>
      </c>
      <c r="I82" s="3">
        <f t="shared" si="12"/>
        <v>77500.800000000003</v>
      </c>
      <c r="J82" s="3">
        <f t="shared" si="13"/>
        <v>17050.175999999999</v>
      </c>
      <c r="K82" s="3">
        <f t="shared" si="14"/>
        <v>5928.8112000000001</v>
      </c>
      <c r="L82" s="3">
        <f t="shared" si="15"/>
        <v>27125.279999999999</v>
      </c>
      <c r="M82" s="3">
        <f t="shared" si="16"/>
        <v>2635.0272000000004</v>
      </c>
      <c r="N82" s="3">
        <f t="shared" si="17"/>
        <v>465.00480000000005</v>
      </c>
      <c r="O82" s="3">
        <f t="shared" si="21"/>
        <v>1627.5168000000001</v>
      </c>
      <c r="P82" s="3">
        <f t="shared" si="18"/>
        <v>232.50240000000002</v>
      </c>
      <c r="Q82" s="3">
        <f t="shared" si="19"/>
        <v>55064.318399999996</v>
      </c>
      <c r="R82" s="2">
        <f t="shared" si="20"/>
        <v>132565.11840000001</v>
      </c>
    </row>
    <row r="83" spans="1:18">
      <c r="A83" t="s">
        <v>721</v>
      </c>
      <c r="B83" t="s">
        <v>210</v>
      </c>
      <c r="C83" t="s">
        <v>722</v>
      </c>
      <c r="D83">
        <v>1</v>
      </c>
      <c r="E83">
        <v>1</v>
      </c>
      <c r="F83" s="1">
        <v>31243</v>
      </c>
      <c r="G83" t="s">
        <v>664</v>
      </c>
      <c r="H83">
        <v>37.26</v>
      </c>
      <c r="I83" s="3">
        <f t="shared" si="12"/>
        <v>77500.800000000003</v>
      </c>
      <c r="J83" s="3">
        <f t="shared" si="13"/>
        <v>17050.175999999999</v>
      </c>
      <c r="K83" s="3">
        <f t="shared" si="14"/>
        <v>5928.8112000000001</v>
      </c>
      <c r="L83" s="3">
        <f t="shared" si="15"/>
        <v>27125.279999999999</v>
      </c>
      <c r="M83" s="3">
        <f t="shared" si="16"/>
        <v>2635.0272000000004</v>
      </c>
      <c r="N83" s="3">
        <f t="shared" si="17"/>
        <v>465.00480000000005</v>
      </c>
      <c r="O83" s="3">
        <f t="shared" si="21"/>
        <v>1627.5168000000001</v>
      </c>
      <c r="P83" s="3">
        <f t="shared" si="18"/>
        <v>232.50240000000002</v>
      </c>
      <c r="Q83" s="3">
        <f t="shared" si="19"/>
        <v>55064.318399999996</v>
      </c>
      <c r="R83" s="2">
        <f t="shared" si="20"/>
        <v>132565.11840000001</v>
      </c>
    </row>
    <row r="84" spans="1:18">
      <c r="A84" t="s">
        <v>710</v>
      </c>
      <c r="B84" t="s">
        <v>72</v>
      </c>
      <c r="C84" t="s">
        <v>73</v>
      </c>
      <c r="D84">
        <v>1</v>
      </c>
      <c r="E84">
        <v>1</v>
      </c>
      <c r="F84" s="1">
        <v>31324</v>
      </c>
      <c r="G84" t="s">
        <v>664</v>
      </c>
      <c r="H84">
        <v>37.26</v>
      </c>
      <c r="I84" s="3">
        <f t="shared" si="12"/>
        <v>77500.800000000003</v>
      </c>
      <c r="J84" s="3">
        <f t="shared" si="13"/>
        <v>17050.175999999999</v>
      </c>
      <c r="K84" s="3">
        <f t="shared" si="14"/>
        <v>5928.8112000000001</v>
      </c>
      <c r="L84" s="3">
        <f t="shared" si="15"/>
        <v>27125.279999999999</v>
      </c>
      <c r="M84" s="3">
        <f t="shared" si="16"/>
        <v>2635.0272000000004</v>
      </c>
      <c r="N84" s="3">
        <f t="shared" si="17"/>
        <v>465.00480000000005</v>
      </c>
      <c r="O84" s="3">
        <f t="shared" si="21"/>
        <v>1627.5168000000001</v>
      </c>
      <c r="P84" s="3">
        <f t="shared" si="18"/>
        <v>232.50240000000002</v>
      </c>
      <c r="Q84" s="3">
        <f t="shared" si="19"/>
        <v>55064.318399999996</v>
      </c>
      <c r="R84" s="2">
        <f t="shared" si="20"/>
        <v>132565.11840000001</v>
      </c>
    </row>
    <row r="85" spans="1:18">
      <c r="A85" t="s">
        <v>652</v>
      </c>
      <c r="B85" t="s">
        <v>5</v>
      </c>
      <c r="C85" t="s">
        <v>653</v>
      </c>
      <c r="D85">
        <v>1</v>
      </c>
      <c r="E85">
        <v>1</v>
      </c>
      <c r="F85" s="1">
        <v>36207</v>
      </c>
      <c r="G85" t="s">
        <v>654</v>
      </c>
      <c r="H85">
        <v>36.99</v>
      </c>
      <c r="I85" s="3">
        <f t="shared" si="12"/>
        <v>76939.199999999997</v>
      </c>
      <c r="J85" s="3">
        <f t="shared" si="13"/>
        <v>16926.624</v>
      </c>
      <c r="K85" s="3">
        <f t="shared" si="14"/>
        <v>5885.8487999999998</v>
      </c>
      <c r="L85" s="3">
        <f t="shared" si="15"/>
        <v>26928.719999999998</v>
      </c>
      <c r="M85" s="3">
        <f t="shared" si="16"/>
        <v>2615.9328</v>
      </c>
      <c r="N85" s="3">
        <f t="shared" si="17"/>
        <v>461.6352</v>
      </c>
      <c r="O85" s="3">
        <f t="shared" si="21"/>
        <v>1615.7232000000001</v>
      </c>
      <c r="P85" s="3">
        <f t="shared" si="18"/>
        <v>230.8176</v>
      </c>
      <c r="Q85" s="3">
        <f t="shared" si="19"/>
        <v>54665.301599999999</v>
      </c>
      <c r="R85" s="2">
        <f t="shared" si="20"/>
        <v>131604.50159999999</v>
      </c>
    </row>
    <row r="86" spans="1:18">
      <c r="A86" t="s">
        <v>534</v>
      </c>
      <c r="B86" t="s">
        <v>18</v>
      </c>
      <c r="C86" t="s">
        <v>535</v>
      </c>
      <c r="D86">
        <v>10</v>
      </c>
      <c r="E86">
        <v>1</v>
      </c>
      <c r="F86" s="1">
        <v>40707</v>
      </c>
      <c r="G86" t="s">
        <v>536</v>
      </c>
      <c r="H86">
        <v>36.92</v>
      </c>
      <c r="I86" s="3">
        <f t="shared" si="12"/>
        <v>76793.600000000006</v>
      </c>
      <c r="J86" s="3">
        <f t="shared" si="13"/>
        <v>16894.592000000001</v>
      </c>
      <c r="K86" s="3">
        <f t="shared" si="14"/>
        <v>5874.7103999999999</v>
      </c>
      <c r="L86" s="3">
        <f t="shared" si="15"/>
        <v>26877.760000000002</v>
      </c>
      <c r="M86" s="3">
        <f t="shared" si="16"/>
        <v>2610.9824000000003</v>
      </c>
      <c r="N86" s="3">
        <f t="shared" si="17"/>
        <v>460.76160000000004</v>
      </c>
      <c r="O86" s="3">
        <f t="shared" si="21"/>
        <v>1612.6656000000003</v>
      </c>
      <c r="P86" s="3">
        <f t="shared" si="18"/>
        <v>230.38080000000002</v>
      </c>
      <c r="Q86" s="3">
        <f t="shared" si="19"/>
        <v>54561.852800000001</v>
      </c>
      <c r="R86" s="2">
        <f t="shared" si="20"/>
        <v>131355.4528</v>
      </c>
    </row>
    <row r="87" spans="1:18">
      <c r="A87" t="s">
        <v>670</v>
      </c>
      <c r="B87" t="s">
        <v>99</v>
      </c>
      <c r="C87" t="s">
        <v>100</v>
      </c>
      <c r="D87">
        <v>5</v>
      </c>
      <c r="E87">
        <v>1</v>
      </c>
      <c r="F87" s="1">
        <v>38706</v>
      </c>
      <c r="G87" t="s">
        <v>671</v>
      </c>
      <c r="H87">
        <v>36.729999999999997</v>
      </c>
      <c r="I87" s="3">
        <f t="shared" si="12"/>
        <v>76398.399999999994</v>
      </c>
      <c r="J87" s="3">
        <f t="shared" si="13"/>
        <v>16807.647999999997</v>
      </c>
      <c r="K87" s="3">
        <f t="shared" si="14"/>
        <v>5844.4775999999993</v>
      </c>
      <c r="L87" s="3">
        <f t="shared" si="15"/>
        <v>26739.439999999995</v>
      </c>
      <c r="M87" s="3">
        <f t="shared" si="16"/>
        <v>2597.5455999999999</v>
      </c>
      <c r="N87" s="3">
        <f t="shared" si="17"/>
        <v>458.3904</v>
      </c>
      <c r="O87" s="3">
        <f t="shared" si="21"/>
        <v>1604.3663999999999</v>
      </c>
      <c r="P87" s="3">
        <f t="shared" si="18"/>
        <v>229.1952</v>
      </c>
      <c r="Q87" s="3">
        <f t="shared" si="19"/>
        <v>54281.063199999982</v>
      </c>
      <c r="R87" s="2">
        <f t="shared" si="20"/>
        <v>130679.46319999997</v>
      </c>
    </row>
    <row r="88" spans="1:18">
      <c r="A88" t="s">
        <v>776</v>
      </c>
      <c r="B88" t="s">
        <v>99</v>
      </c>
      <c r="C88" t="s">
        <v>100</v>
      </c>
      <c r="D88">
        <v>5</v>
      </c>
      <c r="E88">
        <v>1</v>
      </c>
      <c r="F88" s="1">
        <v>39196</v>
      </c>
      <c r="G88" t="s">
        <v>671</v>
      </c>
      <c r="H88">
        <v>36.729999999999997</v>
      </c>
      <c r="I88" s="3">
        <f t="shared" si="12"/>
        <v>76398.399999999994</v>
      </c>
      <c r="J88" s="3">
        <f t="shared" si="13"/>
        <v>16807.647999999997</v>
      </c>
      <c r="K88" s="3">
        <f t="shared" si="14"/>
        <v>5844.4775999999993</v>
      </c>
      <c r="L88" s="3">
        <f t="shared" si="15"/>
        <v>26739.439999999995</v>
      </c>
      <c r="M88" s="3">
        <f t="shared" si="16"/>
        <v>2597.5455999999999</v>
      </c>
      <c r="N88" s="3">
        <f t="shared" si="17"/>
        <v>458.3904</v>
      </c>
      <c r="O88" s="3">
        <f t="shared" si="21"/>
        <v>1604.3663999999999</v>
      </c>
      <c r="P88" s="3">
        <f t="shared" si="18"/>
        <v>229.1952</v>
      </c>
      <c r="Q88" s="3">
        <f t="shared" si="19"/>
        <v>54281.063199999982</v>
      </c>
      <c r="R88" s="2">
        <f t="shared" si="20"/>
        <v>130679.46319999997</v>
      </c>
    </row>
    <row r="89" spans="1:18">
      <c r="A89" t="s">
        <v>246</v>
      </c>
      <c r="B89" t="s">
        <v>210</v>
      </c>
      <c r="C89" t="s">
        <v>247</v>
      </c>
      <c r="D89">
        <v>1</v>
      </c>
      <c r="E89">
        <v>1</v>
      </c>
      <c r="F89" s="1">
        <v>35285</v>
      </c>
      <c r="G89" t="s">
        <v>248</v>
      </c>
      <c r="H89">
        <v>36.72</v>
      </c>
      <c r="I89" s="3">
        <f t="shared" si="12"/>
        <v>76377.599999999991</v>
      </c>
      <c r="J89" s="3">
        <f t="shared" si="13"/>
        <v>16803.071999999996</v>
      </c>
      <c r="K89" s="3">
        <f t="shared" si="14"/>
        <v>5842.8863999999994</v>
      </c>
      <c r="L89" s="3">
        <f t="shared" si="15"/>
        <v>26732.159999999996</v>
      </c>
      <c r="M89" s="3">
        <f t="shared" si="16"/>
        <v>2596.8384000000001</v>
      </c>
      <c r="N89" s="3">
        <f t="shared" si="17"/>
        <v>458.26559999999995</v>
      </c>
      <c r="O89" s="3">
        <f t="shared" si="21"/>
        <v>1603.9295999999999</v>
      </c>
      <c r="P89" s="3">
        <f t="shared" si="18"/>
        <v>229.13279999999997</v>
      </c>
      <c r="Q89" s="3">
        <f t="shared" si="19"/>
        <v>54266.284799999994</v>
      </c>
      <c r="R89" s="2">
        <f t="shared" si="20"/>
        <v>130643.88479999999</v>
      </c>
    </row>
    <row r="90" spans="1:18">
      <c r="A90" t="s">
        <v>510</v>
      </c>
      <c r="B90" t="s">
        <v>37</v>
      </c>
      <c r="C90" t="s">
        <v>511</v>
      </c>
      <c r="D90">
        <v>10</v>
      </c>
      <c r="E90">
        <v>1</v>
      </c>
      <c r="F90" s="1">
        <v>34689</v>
      </c>
      <c r="G90" t="s">
        <v>512</v>
      </c>
      <c r="H90">
        <v>36.6</v>
      </c>
      <c r="I90" s="3">
        <f t="shared" si="12"/>
        <v>76128</v>
      </c>
      <c r="J90" s="3">
        <f t="shared" si="13"/>
        <v>16748.16</v>
      </c>
      <c r="K90" s="3">
        <f t="shared" si="14"/>
        <v>5823.7919999999995</v>
      </c>
      <c r="L90" s="3">
        <f t="shared" si="15"/>
        <v>26644.799999999999</v>
      </c>
      <c r="M90" s="3">
        <f t="shared" si="16"/>
        <v>2588.3520000000003</v>
      </c>
      <c r="N90" s="3">
        <f t="shared" si="17"/>
        <v>456.76800000000003</v>
      </c>
      <c r="O90" s="3">
        <f t="shared" si="21"/>
        <v>1598.6880000000001</v>
      </c>
      <c r="P90" s="3">
        <f t="shared" si="18"/>
        <v>228.38400000000001</v>
      </c>
      <c r="Q90" s="3">
        <f t="shared" si="19"/>
        <v>54088.943999999989</v>
      </c>
      <c r="R90" s="2">
        <f t="shared" si="20"/>
        <v>130216.94399999999</v>
      </c>
    </row>
    <row r="91" spans="1:18">
      <c r="A91" t="s">
        <v>842</v>
      </c>
      <c r="B91" t="s">
        <v>31</v>
      </c>
      <c r="C91" t="s">
        <v>843</v>
      </c>
      <c r="D91">
        <v>1</v>
      </c>
      <c r="E91">
        <v>1</v>
      </c>
      <c r="F91" s="1">
        <v>39391</v>
      </c>
      <c r="G91" t="s">
        <v>844</v>
      </c>
      <c r="H91">
        <v>36.44</v>
      </c>
      <c r="I91" s="3">
        <f t="shared" si="12"/>
        <v>75795.199999999997</v>
      </c>
      <c r="J91" s="3">
        <f t="shared" si="13"/>
        <v>16674.944</v>
      </c>
      <c r="K91" s="3">
        <f t="shared" si="14"/>
        <v>5798.3327999999992</v>
      </c>
      <c r="L91" s="3">
        <f t="shared" si="15"/>
        <v>26528.319999999996</v>
      </c>
      <c r="M91" s="3">
        <f t="shared" si="16"/>
        <v>2577.0368000000003</v>
      </c>
      <c r="N91" s="3">
        <f t="shared" si="17"/>
        <v>454.77119999999996</v>
      </c>
      <c r="O91" s="3">
        <f t="shared" si="21"/>
        <v>1591.6992</v>
      </c>
      <c r="P91" s="3">
        <f t="shared" si="18"/>
        <v>227.38559999999998</v>
      </c>
      <c r="Q91" s="3">
        <f t="shared" si="19"/>
        <v>53852.489600000008</v>
      </c>
      <c r="R91" s="2">
        <f t="shared" si="20"/>
        <v>129647.68960000001</v>
      </c>
    </row>
    <row r="92" spans="1:18">
      <c r="A92" t="s">
        <v>689</v>
      </c>
      <c r="B92" t="s">
        <v>31</v>
      </c>
      <c r="C92" t="s">
        <v>690</v>
      </c>
      <c r="D92">
        <v>10</v>
      </c>
      <c r="E92">
        <v>1</v>
      </c>
      <c r="F92" s="1">
        <v>38936</v>
      </c>
      <c r="G92" t="s">
        <v>51</v>
      </c>
      <c r="H92">
        <v>36.229999999999997</v>
      </c>
      <c r="I92" s="3">
        <f t="shared" si="12"/>
        <v>75358.399999999994</v>
      </c>
      <c r="J92" s="3">
        <f t="shared" si="13"/>
        <v>16578.847999999998</v>
      </c>
      <c r="K92" s="3">
        <f t="shared" si="14"/>
        <v>5764.9175999999998</v>
      </c>
      <c r="L92" s="3">
        <f t="shared" si="15"/>
        <v>26375.439999999995</v>
      </c>
      <c r="M92" s="3">
        <f t="shared" si="16"/>
        <v>2562.1855999999998</v>
      </c>
      <c r="N92" s="3">
        <f t="shared" si="17"/>
        <v>452.15039999999999</v>
      </c>
      <c r="O92" s="3">
        <f t="shared" si="21"/>
        <v>1582.5264</v>
      </c>
      <c r="P92" s="3">
        <f t="shared" si="18"/>
        <v>226.0752</v>
      </c>
      <c r="Q92" s="3">
        <f t="shared" si="19"/>
        <v>53542.143199999991</v>
      </c>
      <c r="R92" s="2">
        <f t="shared" si="20"/>
        <v>128900.54319999999</v>
      </c>
    </row>
    <row r="93" spans="1:18">
      <c r="A93" t="s">
        <v>335</v>
      </c>
      <c r="B93" t="s">
        <v>37</v>
      </c>
      <c r="C93" t="s">
        <v>336</v>
      </c>
      <c r="D93">
        <v>10</v>
      </c>
      <c r="E93">
        <v>1</v>
      </c>
      <c r="F93" s="1">
        <v>37881</v>
      </c>
      <c r="G93" t="s">
        <v>51</v>
      </c>
      <c r="H93">
        <v>36.229999999999997</v>
      </c>
      <c r="I93" s="3">
        <f t="shared" si="12"/>
        <v>75358.399999999994</v>
      </c>
      <c r="J93" s="3">
        <f t="shared" si="13"/>
        <v>16578.847999999998</v>
      </c>
      <c r="K93" s="3">
        <f t="shared" si="14"/>
        <v>5764.9175999999998</v>
      </c>
      <c r="L93" s="3">
        <f t="shared" si="15"/>
        <v>26375.439999999995</v>
      </c>
      <c r="M93" s="3">
        <f t="shared" si="16"/>
        <v>2562.1855999999998</v>
      </c>
      <c r="N93" s="3">
        <f t="shared" si="17"/>
        <v>452.15039999999999</v>
      </c>
      <c r="O93" s="3">
        <f t="shared" si="21"/>
        <v>1582.5264</v>
      </c>
      <c r="P93" s="3">
        <f t="shared" si="18"/>
        <v>226.0752</v>
      </c>
      <c r="Q93" s="3">
        <f t="shared" si="19"/>
        <v>53542.143199999991</v>
      </c>
      <c r="R93" s="2">
        <f t="shared" si="20"/>
        <v>128900.54319999999</v>
      </c>
    </row>
    <row r="94" spans="1:18">
      <c r="A94" t="s">
        <v>49</v>
      </c>
      <c r="B94" t="s">
        <v>37</v>
      </c>
      <c r="C94" t="s">
        <v>50</v>
      </c>
      <c r="D94">
        <v>10</v>
      </c>
      <c r="E94">
        <v>1</v>
      </c>
      <c r="F94" s="1">
        <v>34806</v>
      </c>
      <c r="G94" t="s">
        <v>51</v>
      </c>
      <c r="H94">
        <v>36.229999999999997</v>
      </c>
      <c r="I94" s="3">
        <f t="shared" si="12"/>
        <v>75358.399999999994</v>
      </c>
      <c r="J94" s="3">
        <f t="shared" si="13"/>
        <v>16578.847999999998</v>
      </c>
      <c r="K94" s="3">
        <f t="shared" si="14"/>
        <v>5764.9175999999998</v>
      </c>
      <c r="L94" s="3">
        <f t="shared" si="15"/>
        <v>26375.439999999995</v>
      </c>
      <c r="M94" s="3">
        <f t="shared" si="16"/>
        <v>2562.1855999999998</v>
      </c>
      <c r="N94" s="3">
        <f t="shared" si="17"/>
        <v>452.15039999999999</v>
      </c>
      <c r="O94" s="3">
        <f t="shared" si="21"/>
        <v>1582.5264</v>
      </c>
      <c r="P94" s="3">
        <f t="shared" si="18"/>
        <v>226.0752</v>
      </c>
      <c r="Q94" s="3">
        <f t="shared" si="19"/>
        <v>53542.143199999991</v>
      </c>
      <c r="R94" s="2">
        <f t="shared" si="20"/>
        <v>128900.54319999999</v>
      </c>
    </row>
    <row r="95" spans="1:18">
      <c r="A95" t="s">
        <v>375</v>
      </c>
      <c r="B95" t="s">
        <v>5</v>
      </c>
      <c r="C95" t="s">
        <v>6</v>
      </c>
      <c r="D95">
        <v>1</v>
      </c>
      <c r="E95">
        <v>1</v>
      </c>
      <c r="F95" s="1">
        <v>35947</v>
      </c>
      <c r="G95" t="s">
        <v>334</v>
      </c>
      <c r="H95">
        <v>36.18</v>
      </c>
      <c r="I95" s="3">
        <f t="shared" si="12"/>
        <v>75254.399999999994</v>
      </c>
      <c r="J95" s="3">
        <f t="shared" si="13"/>
        <v>16555.967999999997</v>
      </c>
      <c r="K95" s="3">
        <f t="shared" si="14"/>
        <v>5756.9615999999996</v>
      </c>
      <c r="L95" s="3">
        <f t="shared" si="15"/>
        <v>26339.039999999997</v>
      </c>
      <c r="M95" s="3">
        <f t="shared" si="16"/>
        <v>2558.6496000000002</v>
      </c>
      <c r="N95" s="3">
        <f t="shared" si="17"/>
        <v>451.52639999999997</v>
      </c>
      <c r="O95" s="3">
        <f t="shared" si="21"/>
        <v>1580.3424</v>
      </c>
      <c r="P95" s="3">
        <f t="shared" si="18"/>
        <v>225.76319999999998</v>
      </c>
      <c r="Q95" s="3">
        <f t="shared" si="19"/>
        <v>53468.251199999999</v>
      </c>
      <c r="R95" s="2">
        <f t="shared" si="20"/>
        <v>128722.65119999999</v>
      </c>
    </row>
    <row r="96" spans="1:18">
      <c r="A96" t="s">
        <v>332</v>
      </c>
      <c r="B96" t="s">
        <v>210</v>
      </c>
      <c r="C96" t="s">
        <v>333</v>
      </c>
      <c r="D96">
        <v>1</v>
      </c>
      <c r="E96">
        <v>1</v>
      </c>
      <c r="F96" s="1">
        <v>30725</v>
      </c>
      <c r="G96" t="s">
        <v>334</v>
      </c>
      <c r="H96">
        <v>36.18</v>
      </c>
      <c r="I96" s="3">
        <f t="shared" si="12"/>
        <v>75254.399999999994</v>
      </c>
      <c r="J96" s="3">
        <f t="shared" si="13"/>
        <v>16555.967999999997</v>
      </c>
      <c r="K96" s="3">
        <f t="shared" si="14"/>
        <v>5756.9615999999996</v>
      </c>
      <c r="L96" s="3">
        <f t="shared" si="15"/>
        <v>26339.039999999997</v>
      </c>
      <c r="M96" s="3">
        <f t="shared" si="16"/>
        <v>2558.6496000000002</v>
      </c>
      <c r="N96" s="3">
        <f t="shared" si="17"/>
        <v>451.52639999999997</v>
      </c>
      <c r="O96" s="3">
        <f t="shared" si="21"/>
        <v>1580.3424</v>
      </c>
      <c r="P96" s="3">
        <f t="shared" si="18"/>
        <v>225.76319999999998</v>
      </c>
      <c r="Q96" s="3">
        <f t="shared" si="19"/>
        <v>53468.251199999999</v>
      </c>
      <c r="R96" s="2">
        <f t="shared" si="20"/>
        <v>128722.65119999999</v>
      </c>
    </row>
    <row r="97" spans="1:18">
      <c r="A97" t="s">
        <v>742</v>
      </c>
      <c r="B97" t="s">
        <v>124</v>
      </c>
      <c r="C97" t="s">
        <v>743</v>
      </c>
      <c r="D97">
        <v>5</v>
      </c>
      <c r="E97">
        <v>1</v>
      </c>
      <c r="F97" s="1">
        <v>38096</v>
      </c>
      <c r="G97" t="s">
        <v>408</v>
      </c>
      <c r="H97">
        <v>36.049999999999997</v>
      </c>
      <c r="I97" s="3">
        <f t="shared" si="12"/>
        <v>74984</v>
      </c>
      <c r="J97" s="3">
        <f t="shared" si="13"/>
        <v>16496.48</v>
      </c>
      <c r="K97" s="3">
        <f t="shared" si="14"/>
        <v>5736.2759999999998</v>
      </c>
      <c r="L97" s="3">
        <f t="shared" si="15"/>
        <v>26244.399999999998</v>
      </c>
      <c r="M97" s="3">
        <f t="shared" si="16"/>
        <v>2549.4560000000001</v>
      </c>
      <c r="N97" s="3">
        <f t="shared" si="17"/>
        <v>449.904</v>
      </c>
      <c r="O97" s="3">
        <f t="shared" si="21"/>
        <v>1574.664</v>
      </c>
      <c r="P97" s="3">
        <f t="shared" si="18"/>
        <v>224.952</v>
      </c>
      <c r="Q97" s="3">
        <f t="shared" si="19"/>
        <v>53276.131999999998</v>
      </c>
      <c r="R97" s="2">
        <f t="shared" si="20"/>
        <v>128260.132</v>
      </c>
    </row>
    <row r="98" spans="1:18">
      <c r="A98" t="s">
        <v>406</v>
      </c>
      <c r="B98" t="s">
        <v>99</v>
      </c>
      <c r="C98" t="s">
        <v>407</v>
      </c>
      <c r="D98">
        <v>5</v>
      </c>
      <c r="E98">
        <v>1</v>
      </c>
      <c r="F98" s="1">
        <v>40028</v>
      </c>
      <c r="G98" t="s">
        <v>408</v>
      </c>
      <c r="H98">
        <v>36.049999999999997</v>
      </c>
      <c r="I98" s="3">
        <f t="shared" si="12"/>
        <v>74984</v>
      </c>
      <c r="J98" s="3">
        <f t="shared" si="13"/>
        <v>16496.48</v>
      </c>
      <c r="K98" s="3">
        <f t="shared" si="14"/>
        <v>5736.2759999999998</v>
      </c>
      <c r="L98" s="3">
        <f t="shared" si="15"/>
        <v>26244.399999999998</v>
      </c>
      <c r="M98" s="3">
        <f t="shared" si="16"/>
        <v>2549.4560000000001</v>
      </c>
      <c r="N98" s="3">
        <f t="shared" si="17"/>
        <v>449.904</v>
      </c>
      <c r="O98" s="3">
        <f t="shared" si="21"/>
        <v>1574.664</v>
      </c>
      <c r="P98" s="3">
        <f t="shared" si="18"/>
        <v>224.952</v>
      </c>
      <c r="Q98" s="3">
        <f t="shared" si="19"/>
        <v>53276.131999999998</v>
      </c>
      <c r="R98" s="2">
        <f t="shared" si="20"/>
        <v>128260.132</v>
      </c>
    </row>
    <row r="99" spans="1:18">
      <c r="A99" t="s">
        <v>283</v>
      </c>
      <c r="B99" t="s">
        <v>46</v>
      </c>
      <c r="C99" t="s">
        <v>214</v>
      </c>
      <c r="D99">
        <v>1</v>
      </c>
      <c r="E99">
        <v>1</v>
      </c>
      <c r="F99" s="1">
        <v>31722</v>
      </c>
      <c r="G99" t="s">
        <v>284</v>
      </c>
      <c r="H99">
        <v>35.950000000000003</v>
      </c>
      <c r="I99" s="3">
        <f t="shared" si="12"/>
        <v>74776</v>
      </c>
      <c r="J99" s="3">
        <f t="shared" si="13"/>
        <v>16450.72</v>
      </c>
      <c r="K99" s="3">
        <f t="shared" si="14"/>
        <v>5720.3639999999996</v>
      </c>
      <c r="L99" s="3">
        <f t="shared" si="15"/>
        <v>26171.599999999999</v>
      </c>
      <c r="M99" s="3">
        <f t="shared" si="16"/>
        <v>2542.384</v>
      </c>
      <c r="N99" s="3">
        <f t="shared" si="17"/>
        <v>448.65600000000001</v>
      </c>
      <c r="O99" s="3">
        <f t="shared" si="21"/>
        <v>1570.296</v>
      </c>
      <c r="P99" s="3">
        <f t="shared" si="18"/>
        <v>224.328</v>
      </c>
      <c r="Q99" s="3">
        <f t="shared" si="19"/>
        <v>53128.348000000005</v>
      </c>
      <c r="R99" s="2">
        <f t="shared" si="20"/>
        <v>127904.348</v>
      </c>
    </row>
    <row r="100" spans="1:18">
      <c r="A100" t="s">
        <v>345</v>
      </c>
      <c r="B100" t="s">
        <v>37</v>
      </c>
      <c r="C100" t="s">
        <v>346</v>
      </c>
      <c r="D100">
        <v>1</v>
      </c>
      <c r="E100">
        <v>1</v>
      </c>
      <c r="F100" s="1">
        <v>32433</v>
      </c>
      <c r="G100" t="s">
        <v>284</v>
      </c>
      <c r="H100">
        <v>35.950000000000003</v>
      </c>
      <c r="I100" s="3">
        <f t="shared" si="12"/>
        <v>74776</v>
      </c>
      <c r="J100" s="3">
        <f t="shared" si="13"/>
        <v>16450.72</v>
      </c>
      <c r="K100" s="3">
        <f t="shared" si="14"/>
        <v>5720.3639999999996</v>
      </c>
      <c r="L100" s="3">
        <f t="shared" si="15"/>
        <v>26171.599999999999</v>
      </c>
      <c r="M100" s="3">
        <f t="shared" si="16"/>
        <v>2542.384</v>
      </c>
      <c r="N100" s="3">
        <f t="shared" si="17"/>
        <v>448.65600000000001</v>
      </c>
      <c r="O100" s="3">
        <f t="shared" si="21"/>
        <v>1570.296</v>
      </c>
      <c r="P100" s="3">
        <f t="shared" si="18"/>
        <v>224.328</v>
      </c>
      <c r="Q100" s="3">
        <f t="shared" si="19"/>
        <v>53128.348000000005</v>
      </c>
      <c r="R100" s="2">
        <f t="shared" si="20"/>
        <v>127904.348</v>
      </c>
    </row>
    <row r="101" spans="1:18">
      <c r="A101" t="s">
        <v>444</v>
      </c>
      <c r="B101" t="s">
        <v>31</v>
      </c>
      <c r="C101" t="s">
        <v>445</v>
      </c>
      <c r="D101">
        <v>1</v>
      </c>
      <c r="E101">
        <v>1</v>
      </c>
      <c r="F101" s="1">
        <v>37165</v>
      </c>
      <c r="G101" t="s">
        <v>446</v>
      </c>
      <c r="H101">
        <v>35.9</v>
      </c>
      <c r="I101" s="3">
        <f t="shared" si="12"/>
        <v>74672</v>
      </c>
      <c r="J101" s="3">
        <f t="shared" si="13"/>
        <v>16427.84</v>
      </c>
      <c r="K101" s="3">
        <f t="shared" si="14"/>
        <v>5712.4079999999994</v>
      </c>
      <c r="L101" s="3">
        <f t="shared" si="15"/>
        <v>26135.199999999997</v>
      </c>
      <c r="M101" s="3">
        <f t="shared" si="16"/>
        <v>2538.848</v>
      </c>
      <c r="N101" s="3">
        <f t="shared" si="17"/>
        <v>448.03199999999998</v>
      </c>
      <c r="O101" s="3">
        <f t="shared" si="21"/>
        <v>1568.1120000000001</v>
      </c>
      <c r="P101" s="3">
        <f t="shared" si="18"/>
        <v>224.01599999999999</v>
      </c>
      <c r="Q101" s="3">
        <f t="shared" si="19"/>
        <v>53054.455999999998</v>
      </c>
      <c r="R101" s="2">
        <f t="shared" si="20"/>
        <v>127726.45600000001</v>
      </c>
    </row>
    <row r="102" spans="1:18">
      <c r="A102" t="s">
        <v>620</v>
      </c>
      <c r="B102" t="s">
        <v>99</v>
      </c>
      <c r="C102" t="s">
        <v>100</v>
      </c>
      <c r="D102">
        <v>5</v>
      </c>
      <c r="E102">
        <v>1</v>
      </c>
      <c r="F102" s="1">
        <v>39412</v>
      </c>
      <c r="G102" t="s">
        <v>104</v>
      </c>
      <c r="H102">
        <v>35.380000000000003</v>
      </c>
      <c r="I102" s="3">
        <f t="shared" si="12"/>
        <v>73590.400000000009</v>
      </c>
      <c r="J102" s="3">
        <f t="shared" si="13"/>
        <v>16189.888000000003</v>
      </c>
      <c r="K102" s="3">
        <f t="shared" si="14"/>
        <v>5629.6656000000003</v>
      </c>
      <c r="L102" s="3">
        <f t="shared" si="15"/>
        <v>25756.640000000003</v>
      </c>
      <c r="M102" s="3">
        <f t="shared" si="16"/>
        <v>2502.0736000000006</v>
      </c>
      <c r="N102" s="3">
        <f t="shared" si="17"/>
        <v>441.54240000000004</v>
      </c>
      <c r="O102" s="3">
        <f t="shared" si="21"/>
        <v>1545.3984000000003</v>
      </c>
      <c r="P102" s="3">
        <f t="shared" si="18"/>
        <v>220.77120000000002</v>
      </c>
      <c r="Q102" s="3">
        <f t="shared" si="19"/>
        <v>52285.979200000009</v>
      </c>
      <c r="R102" s="2">
        <f t="shared" si="20"/>
        <v>125876.37920000002</v>
      </c>
    </row>
    <row r="103" spans="1:18">
      <c r="A103" t="s">
        <v>736</v>
      </c>
      <c r="B103" t="s">
        <v>99</v>
      </c>
      <c r="C103" t="s">
        <v>100</v>
      </c>
      <c r="D103">
        <v>5</v>
      </c>
      <c r="E103">
        <v>1</v>
      </c>
      <c r="F103" s="1">
        <v>38880</v>
      </c>
      <c r="G103" t="s">
        <v>104</v>
      </c>
      <c r="H103">
        <v>35.380000000000003</v>
      </c>
      <c r="I103" s="3">
        <f t="shared" si="12"/>
        <v>73590.400000000009</v>
      </c>
      <c r="J103" s="3">
        <f t="shared" si="13"/>
        <v>16189.888000000003</v>
      </c>
      <c r="K103" s="3">
        <f t="shared" si="14"/>
        <v>5629.6656000000003</v>
      </c>
      <c r="L103" s="3">
        <f t="shared" si="15"/>
        <v>25756.640000000003</v>
      </c>
      <c r="M103" s="3">
        <f t="shared" si="16"/>
        <v>2502.0736000000006</v>
      </c>
      <c r="N103" s="3">
        <f t="shared" si="17"/>
        <v>441.54240000000004</v>
      </c>
      <c r="O103" s="3">
        <f t="shared" si="21"/>
        <v>1545.3984000000003</v>
      </c>
      <c r="P103" s="3">
        <f t="shared" si="18"/>
        <v>220.77120000000002</v>
      </c>
      <c r="Q103" s="3">
        <f t="shared" si="19"/>
        <v>52285.979200000009</v>
      </c>
      <c r="R103" s="2">
        <f t="shared" si="20"/>
        <v>125876.37920000002</v>
      </c>
    </row>
    <row r="104" spans="1:18">
      <c r="A104" t="s">
        <v>102</v>
      </c>
      <c r="B104" t="s">
        <v>46</v>
      </c>
      <c r="C104" t="s">
        <v>103</v>
      </c>
      <c r="D104">
        <v>5</v>
      </c>
      <c r="E104">
        <v>1</v>
      </c>
      <c r="F104" s="1">
        <v>38089</v>
      </c>
      <c r="G104" t="s">
        <v>104</v>
      </c>
      <c r="H104">
        <v>35.380000000000003</v>
      </c>
      <c r="I104" s="3">
        <f t="shared" si="12"/>
        <v>73590.400000000009</v>
      </c>
      <c r="J104" s="3">
        <f t="shared" si="13"/>
        <v>16189.888000000003</v>
      </c>
      <c r="K104" s="3">
        <f t="shared" si="14"/>
        <v>5629.6656000000003</v>
      </c>
      <c r="L104" s="3">
        <f t="shared" si="15"/>
        <v>25756.640000000003</v>
      </c>
      <c r="M104" s="3">
        <f t="shared" si="16"/>
        <v>2502.0736000000006</v>
      </c>
      <c r="N104" s="3">
        <f t="shared" si="17"/>
        <v>441.54240000000004</v>
      </c>
      <c r="O104" s="3">
        <f t="shared" si="21"/>
        <v>1545.3984000000003</v>
      </c>
      <c r="P104" s="3">
        <f t="shared" si="18"/>
        <v>220.77120000000002</v>
      </c>
      <c r="Q104" s="3">
        <f t="shared" si="19"/>
        <v>52285.979200000009</v>
      </c>
      <c r="R104" s="2">
        <f t="shared" si="20"/>
        <v>125876.37920000002</v>
      </c>
    </row>
    <row r="105" spans="1:18">
      <c r="A105" t="s">
        <v>360</v>
      </c>
      <c r="B105" t="s">
        <v>46</v>
      </c>
      <c r="C105" t="s">
        <v>361</v>
      </c>
      <c r="D105">
        <v>1</v>
      </c>
      <c r="E105">
        <v>1</v>
      </c>
      <c r="F105" s="1">
        <v>37991</v>
      </c>
      <c r="G105" t="s">
        <v>151</v>
      </c>
      <c r="H105">
        <v>35.36</v>
      </c>
      <c r="I105" s="3">
        <f t="shared" si="12"/>
        <v>73548.800000000003</v>
      </c>
      <c r="J105" s="3">
        <f t="shared" si="13"/>
        <v>16180.736000000001</v>
      </c>
      <c r="K105" s="3">
        <f t="shared" si="14"/>
        <v>5626.4831999999997</v>
      </c>
      <c r="L105" s="3">
        <f t="shared" si="15"/>
        <v>25742.079999999998</v>
      </c>
      <c r="M105" s="3">
        <f t="shared" si="16"/>
        <v>2500.6592000000001</v>
      </c>
      <c r="N105" s="3">
        <f t="shared" si="17"/>
        <v>441.2928</v>
      </c>
      <c r="O105" s="3">
        <f t="shared" si="21"/>
        <v>1544.5248000000001</v>
      </c>
      <c r="P105" s="3">
        <f t="shared" si="18"/>
        <v>220.6464</v>
      </c>
      <c r="Q105" s="3">
        <f t="shared" si="19"/>
        <v>52256.422399999996</v>
      </c>
      <c r="R105" s="2">
        <f t="shared" si="20"/>
        <v>125805.2224</v>
      </c>
    </row>
    <row r="106" spans="1:18">
      <c r="A106" t="s">
        <v>149</v>
      </c>
      <c r="B106" t="s">
        <v>46</v>
      </c>
      <c r="C106" t="s">
        <v>150</v>
      </c>
      <c r="D106">
        <v>1</v>
      </c>
      <c r="E106">
        <v>1</v>
      </c>
      <c r="F106" s="1">
        <v>37515</v>
      </c>
      <c r="G106" t="s">
        <v>151</v>
      </c>
      <c r="H106">
        <v>35.36</v>
      </c>
      <c r="I106" s="3">
        <f t="shared" si="12"/>
        <v>73548.800000000003</v>
      </c>
      <c r="J106" s="3">
        <f t="shared" si="13"/>
        <v>16180.736000000001</v>
      </c>
      <c r="K106" s="3">
        <f t="shared" si="14"/>
        <v>5626.4831999999997</v>
      </c>
      <c r="L106" s="3">
        <f t="shared" si="15"/>
        <v>25742.079999999998</v>
      </c>
      <c r="M106" s="3">
        <f t="shared" si="16"/>
        <v>2500.6592000000001</v>
      </c>
      <c r="N106" s="3">
        <f t="shared" si="17"/>
        <v>441.2928</v>
      </c>
      <c r="O106" s="3">
        <f t="shared" si="21"/>
        <v>1544.5248000000001</v>
      </c>
      <c r="P106" s="3">
        <f t="shared" si="18"/>
        <v>220.6464</v>
      </c>
      <c r="Q106" s="3">
        <f t="shared" si="19"/>
        <v>52256.422399999996</v>
      </c>
      <c r="R106" s="2">
        <f t="shared" si="20"/>
        <v>125805.2224</v>
      </c>
    </row>
    <row r="107" spans="1:18">
      <c r="A107" t="s">
        <v>400</v>
      </c>
      <c r="B107" t="s">
        <v>37</v>
      </c>
      <c r="C107" t="s">
        <v>401</v>
      </c>
      <c r="D107">
        <v>10</v>
      </c>
      <c r="E107">
        <v>1</v>
      </c>
      <c r="F107" s="1">
        <v>34277</v>
      </c>
      <c r="G107" t="s">
        <v>402</v>
      </c>
      <c r="H107">
        <v>35.25</v>
      </c>
      <c r="I107" s="3">
        <f t="shared" si="12"/>
        <v>73320</v>
      </c>
      <c r="J107" s="3">
        <f t="shared" si="13"/>
        <v>16130.4</v>
      </c>
      <c r="K107" s="3">
        <f t="shared" si="14"/>
        <v>5608.98</v>
      </c>
      <c r="L107" s="3">
        <f t="shared" si="15"/>
        <v>25662</v>
      </c>
      <c r="M107" s="3">
        <f t="shared" si="16"/>
        <v>2492.88</v>
      </c>
      <c r="N107" s="3">
        <f t="shared" si="17"/>
        <v>439.92</v>
      </c>
      <c r="O107" s="3">
        <f t="shared" si="21"/>
        <v>1539.72</v>
      </c>
      <c r="P107" s="3">
        <f t="shared" si="18"/>
        <v>219.96</v>
      </c>
      <c r="Q107" s="3">
        <f t="shared" si="19"/>
        <v>52093.859999999993</v>
      </c>
      <c r="R107" s="2">
        <f t="shared" si="20"/>
        <v>125413.85999999999</v>
      </c>
    </row>
    <row r="108" spans="1:18">
      <c r="A108" t="s">
        <v>4</v>
      </c>
      <c r="B108" t="s">
        <v>5</v>
      </c>
      <c r="C108" t="s">
        <v>6</v>
      </c>
      <c r="D108">
        <v>1</v>
      </c>
      <c r="E108">
        <v>1</v>
      </c>
      <c r="F108" s="1">
        <v>36362</v>
      </c>
      <c r="G108" t="s">
        <v>7</v>
      </c>
      <c r="H108">
        <v>35.119999999999997</v>
      </c>
      <c r="I108" s="3">
        <f t="shared" si="12"/>
        <v>73049.599999999991</v>
      </c>
      <c r="J108" s="3">
        <f t="shared" si="13"/>
        <v>16070.911999999998</v>
      </c>
      <c r="K108" s="3">
        <f t="shared" si="14"/>
        <v>5588.2943999999989</v>
      </c>
      <c r="L108" s="3">
        <f t="shared" si="15"/>
        <v>25567.359999999997</v>
      </c>
      <c r="M108" s="3">
        <f t="shared" si="16"/>
        <v>2483.6864</v>
      </c>
      <c r="N108" s="3">
        <f t="shared" si="17"/>
        <v>438.29759999999993</v>
      </c>
      <c r="O108" s="3">
        <f t="shared" si="21"/>
        <v>1534.0416</v>
      </c>
      <c r="P108" s="3">
        <f t="shared" si="18"/>
        <v>219.14879999999997</v>
      </c>
      <c r="Q108" s="3">
        <f t="shared" si="19"/>
        <v>51901.740799999992</v>
      </c>
      <c r="R108" s="2">
        <f t="shared" si="20"/>
        <v>124951.34079999998</v>
      </c>
    </row>
    <row r="109" spans="1:18">
      <c r="A109" t="s">
        <v>433</v>
      </c>
      <c r="B109" t="s">
        <v>31</v>
      </c>
      <c r="C109" t="s">
        <v>168</v>
      </c>
      <c r="D109">
        <v>1</v>
      </c>
      <c r="E109">
        <v>1</v>
      </c>
      <c r="F109" s="1">
        <v>36304</v>
      </c>
      <c r="G109" t="s">
        <v>7</v>
      </c>
      <c r="H109">
        <v>35.119999999999997</v>
      </c>
      <c r="I109" s="3">
        <f t="shared" si="12"/>
        <v>73049.599999999991</v>
      </c>
      <c r="J109" s="3">
        <f t="shared" si="13"/>
        <v>16070.911999999998</v>
      </c>
      <c r="K109" s="3">
        <f t="shared" si="14"/>
        <v>5588.2943999999989</v>
      </c>
      <c r="L109" s="3">
        <f t="shared" si="15"/>
        <v>25567.359999999997</v>
      </c>
      <c r="M109" s="3">
        <f t="shared" si="16"/>
        <v>2483.6864</v>
      </c>
      <c r="N109" s="3">
        <f t="shared" si="17"/>
        <v>438.29759999999993</v>
      </c>
      <c r="O109" s="3">
        <f t="shared" si="21"/>
        <v>1534.0416</v>
      </c>
      <c r="P109" s="3">
        <f t="shared" si="18"/>
        <v>219.14879999999997</v>
      </c>
      <c r="Q109" s="3">
        <f t="shared" si="19"/>
        <v>51901.740799999992</v>
      </c>
      <c r="R109" s="2">
        <f t="shared" si="20"/>
        <v>124951.34079999998</v>
      </c>
    </row>
    <row r="110" spans="1:18">
      <c r="A110" t="s">
        <v>178</v>
      </c>
      <c r="B110" t="s">
        <v>9</v>
      </c>
      <c r="C110" t="s">
        <v>179</v>
      </c>
      <c r="D110">
        <v>2</v>
      </c>
      <c r="E110">
        <v>1</v>
      </c>
      <c r="F110" s="1">
        <v>34199</v>
      </c>
      <c r="G110" t="s">
        <v>180</v>
      </c>
      <c r="H110">
        <v>34.909999999999997</v>
      </c>
      <c r="I110" s="3">
        <f t="shared" si="12"/>
        <v>72612.799999999988</v>
      </c>
      <c r="J110" s="3">
        <f t="shared" si="13"/>
        <v>15974.815999999997</v>
      </c>
      <c r="K110" s="3">
        <f t="shared" si="14"/>
        <v>5554.8791999999994</v>
      </c>
      <c r="L110" s="3">
        <f t="shared" si="15"/>
        <v>25414.479999999996</v>
      </c>
      <c r="M110" s="3">
        <f t="shared" si="16"/>
        <v>2468.8352</v>
      </c>
      <c r="N110" s="3">
        <f t="shared" si="17"/>
        <v>435.67679999999996</v>
      </c>
      <c r="O110" s="3">
        <f>I110*0.028</f>
        <v>2033.1583999999998</v>
      </c>
      <c r="P110" s="3">
        <f t="shared" si="18"/>
        <v>217.83839999999998</v>
      </c>
      <c r="Q110" s="3">
        <f t="shared" si="19"/>
        <v>52099.683999999994</v>
      </c>
      <c r="R110" s="2">
        <f t="shared" si="20"/>
        <v>124712.48399999998</v>
      </c>
    </row>
    <row r="111" spans="1:18">
      <c r="A111" t="s">
        <v>75</v>
      </c>
      <c r="B111" t="s">
        <v>9</v>
      </c>
      <c r="C111" t="s">
        <v>76</v>
      </c>
      <c r="D111">
        <v>10</v>
      </c>
      <c r="E111">
        <v>1</v>
      </c>
      <c r="F111" s="1">
        <v>40350</v>
      </c>
      <c r="G111" t="s">
        <v>77</v>
      </c>
      <c r="H111">
        <v>34.89</v>
      </c>
      <c r="I111" s="3">
        <f t="shared" si="12"/>
        <v>72571.199999999997</v>
      </c>
      <c r="J111" s="3">
        <f t="shared" si="13"/>
        <v>15965.663999999999</v>
      </c>
      <c r="K111" s="3">
        <f t="shared" si="14"/>
        <v>5551.6967999999997</v>
      </c>
      <c r="L111" s="3">
        <f t="shared" si="15"/>
        <v>25399.919999999998</v>
      </c>
      <c r="M111" s="3">
        <f t="shared" si="16"/>
        <v>2467.4207999999999</v>
      </c>
      <c r="N111" s="3">
        <f t="shared" si="17"/>
        <v>435.42719999999997</v>
      </c>
      <c r="O111" s="3">
        <f>I111*0.028</f>
        <v>2031.9936</v>
      </c>
      <c r="P111" s="3">
        <f t="shared" si="18"/>
        <v>217.71359999999999</v>
      </c>
      <c r="Q111" s="3">
        <f t="shared" si="19"/>
        <v>52069.835999999996</v>
      </c>
      <c r="R111" s="2">
        <f t="shared" si="20"/>
        <v>124641.03599999999</v>
      </c>
    </row>
    <row r="112" spans="1:18">
      <c r="A112" t="s">
        <v>213</v>
      </c>
      <c r="B112" t="s">
        <v>46</v>
      </c>
      <c r="C112" t="s">
        <v>214</v>
      </c>
      <c r="D112">
        <v>1</v>
      </c>
      <c r="E112">
        <v>1</v>
      </c>
      <c r="F112" s="1">
        <v>30900</v>
      </c>
      <c r="G112" t="s">
        <v>215</v>
      </c>
      <c r="H112">
        <v>34.74</v>
      </c>
      <c r="I112" s="3">
        <f t="shared" si="12"/>
        <v>72259.199999999997</v>
      </c>
      <c r="J112" s="3">
        <f t="shared" si="13"/>
        <v>15897.023999999999</v>
      </c>
      <c r="K112" s="3">
        <f t="shared" si="14"/>
        <v>5527.8287999999993</v>
      </c>
      <c r="L112" s="3">
        <f t="shared" si="15"/>
        <v>25290.719999999998</v>
      </c>
      <c r="M112" s="3">
        <f t="shared" si="16"/>
        <v>2456.8128000000002</v>
      </c>
      <c r="N112" s="3">
        <f t="shared" si="17"/>
        <v>433.55520000000001</v>
      </c>
      <c r="O112" s="3">
        <f>I112*0.021</f>
        <v>1517.4431999999999</v>
      </c>
      <c r="P112" s="3">
        <f t="shared" si="18"/>
        <v>216.77760000000001</v>
      </c>
      <c r="Q112" s="3">
        <f t="shared" si="19"/>
        <v>51340.161599999999</v>
      </c>
      <c r="R112" s="2">
        <f t="shared" si="20"/>
        <v>123599.3616</v>
      </c>
    </row>
    <row r="113" spans="1:18">
      <c r="A113" t="s">
        <v>145</v>
      </c>
      <c r="B113" t="s">
        <v>120</v>
      </c>
      <c r="C113" t="s">
        <v>146</v>
      </c>
      <c r="D113">
        <v>10</v>
      </c>
      <c r="E113">
        <v>1</v>
      </c>
      <c r="F113" s="1">
        <v>40085</v>
      </c>
      <c r="G113" t="s">
        <v>147</v>
      </c>
      <c r="H113">
        <v>34.590000000000003</v>
      </c>
      <c r="I113" s="3">
        <f t="shared" si="12"/>
        <v>71947.200000000012</v>
      </c>
      <c r="J113" s="3">
        <f t="shared" si="13"/>
        <v>15828.384000000002</v>
      </c>
      <c r="K113" s="3">
        <f t="shared" si="14"/>
        <v>5503.9608000000007</v>
      </c>
      <c r="L113" s="3">
        <f t="shared" si="15"/>
        <v>25181.520000000004</v>
      </c>
      <c r="M113" s="3">
        <f t="shared" si="16"/>
        <v>2446.2048000000004</v>
      </c>
      <c r="N113" s="3">
        <f t="shared" si="17"/>
        <v>431.68320000000006</v>
      </c>
      <c r="O113" s="3">
        <f>I113*0.021</f>
        <v>1510.8912000000003</v>
      </c>
      <c r="P113" s="3">
        <f t="shared" si="18"/>
        <v>215.84160000000003</v>
      </c>
      <c r="Q113" s="3">
        <f t="shared" si="19"/>
        <v>51118.485600000007</v>
      </c>
      <c r="R113" s="2">
        <f t="shared" si="20"/>
        <v>123065.68560000003</v>
      </c>
    </row>
    <row r="114" spans="1:18">
      <c r="A114" t="s">
        <v>707</v>
      </c>
      <c r="B114" t="s">
        <v>9</v>
      </c>
      <c r="C114" t="s">
        <v>708</v>
      </c>
      <c r="D114">
        <v>2</v>
      </c>
      <c r="E114">
        <v>1</v>
      </c>
      <c r="F114" s="1">
        <v>37040</v>
      </c>
      <c r="G114" t="s">
        <v>709</v>
      </c>
      <c r="H114">
        <v>34.39</v>
      </c>
      <c r="I114" s="3">
        <f t="shared" si="12"/>
        <v>71531.199999999997</v>
      </c>
      <c r="J114" s="3">
        <f t="shared" si="13"/>
        <v>15736.864</v>
      </c>
      <c r="K114" s="3">
        <f t="shared" si="14"/>
        <v>5472.1367999999993</v>
      </c>
      <c r="L114" s="3">
        <f t="shared" si="15"/>
        <v>25035.919999999998</v>
      </c>
      <c r="M114" s="3">
        <f t="shared" si="16"/>
        <v>2432.0608000000002</v>
      </c>
      <c r="N114" s="3">
        <f t="shared" si="17"/>
        <v>429.18720000000002</v>
      </c>
      <c r="O114" s="3">
        <f>I114*0.028</f>
        <v>2002.8735999999999</v>
      </c>
      <c r="P114" s="3">
        <f t="shared" si="18"/>
        <v>214.59360000000001</v>
      </c>
      <c r="Q114" s="3">
        <f t="shared" si="19"/>
        <v>51323.635999999991</v>
      </c>
      <c r="R114" s="2">
        <f t="shared" si="20"/>
        <v>122854.83599999998</v>
      </c>
    </row>
    <row r="115" spans="1:18">
      <c r="A115" t="s">
        <v>595</v>
      </c>
      <c r="B115" t="s">
        <v>46</v>
      </c>
      <c r="C115" t="s">
        <v>596</v>
      </c>
      <c r="D115">
        <v>1</v>
      </c>
      <c r="E115">
        <v>1</v>
      </c>
      <c r="F115" s="1">
        <v>38867</v>
      </c>
      <c r="G115" t="s">
        <v>597</v>
      </c>
      <c r="H115">
        <v>34.33</v>
      </c>
      <c r="I115" s="3">
        <f t="shared" si="12"/>
        <v>71406.399999999994</v>
      </c>
      <c r="J115" s="3">
        <f t="shared" si="13"/>
        <v>15709.407999999999</v>
      </c>
      <c r="K115" s="3">
        <f t="shared" si="14"/>
        <v>5462.5895999999993</v>
      </c>
      <c r="L115" s="3">
        <f t="shared" si="15"/>
        <v>24992.239999999998</v>
      </c>
      <c r="M115" s="3">
        <f t="shared" si="16"/>
        <v>2427.8175999999999</v>
      </c>
      <c r="N115" s="3">
        <f t="shared" si="17"/>
        <v>428.4384</v>
      </c>
      <c r="O115" s="3">
        <f>I115*0.021</f>
        <v>1499.5344</v>
      </c>
      <c r="P115" s="3">
        <f t="shared" si="18"/>
        <v>214.2192</v>
      </c>
      <c r="Q115" s="3">
        <f t="shared" si="19"/>
        <v>50734.247199999991</v>
      </c>
      <c r="R115" s="2">
        <f t="shared" si="20"/>
        <v>122140.64719999998</v>
      </c>
    </row>
    <row r="116" spans="1:18">
      <c r="A116" t="s">
        <v>699</v>
      </c>
      <c r="B116" t="s">
        <v>46</v>
      </c>
      <c r="C116" t="s">
        <v>596</v>
      </c>
      <c r="D116">
        <v>1</v>
      </c>
      <c r="E116">
        <v>1</v>
      </c>
      <c r="F116" s="1">
        <v>38602</v>
      </c>
      <c r="G116" t="s">
        <v>597</v>
      </c>
      <c r="H116">
        <v>34.33</v>
      </c>
      <c r="I116" s="3">
        <f t="shared" si="12"/>
        <v>71406.399999999994</v>
      </c>
      <c r="J116" s="3">
        <f t="shared" si="13"/>
        <v>15709.407999999999</v>
      </c>
      <c r="K116" s="3">
        <f t="shared" si="14"/>
        <v>5462.5895999999993</v>
      </c>
      <c r="L116" s="3">
        <f t="shared" si="15"/>
        <v>24992.239999999998</v>
      </c>
      <c r="M116" s="3">
        <f t="shared" si="16"/>
        <v>2427.8175999999999</v>
      </c>
      <c r="N116" s="3">
        <f t="shared" si="17"/>
        <v>428.4384</v>
      </c>
      <c r="O116" s="3">
        <f>I116*0.021</f>
        <v>1499.5344</v>
      </c>
      <c r="P116" s="3">
        <f t="shared" si="18"/>
        <v>214.2192</v>
      </c>
      <c r="Q116" s="3">
        <f t="shared" si="19"/>
        <v>50734.247199999991</v>
      </c>
      <c r="R116" s="2">
        <f t="shared" si="20"/>
        <v>122140.64719999998</v>
      </c>
    </row>
    <row r="117" spans="1:18">
      <c r="A117" t="s">
        <v>705</v>
      </c>
      <c r="B117" t="s">
        <v>46</v>
      </c>
      <c r="C117" t="s">
        <v>706</v>
      </c>
      <c r="D117">
        <v>1</v>
      </c>
      <c r="E117">
        <v>1</v>
      </c>
      <c r="F117" s="1">
        <v>32339</v>
      </c>
      <c r="G117" t="s">
        <v>461</v>
      </c>
      <c r="H117">
        <v>33.03</v>
      </c>
      <c r="I117" s="3">
        <f t="shared" si="12"/>
        <v>68702.400000000009</v>
      </c>
      <c r="J117" s="3">
        <f t="shared" si="13"/>
        <v>15114.528000000002</v>
      </c>
      <c r="K117" s="3">
        <f t="shared" si="14"/>
        <v>5255.7336000000005</v>
      </c>
      <c r="L117" s="3">
        <f t="shared" si="15"/>
        <v>24045.84</v>
      </c>
      <c r="M117" s="3">
        <f t="shared" si="16"/>
        <v>2335.8816000000006</v>
      </c>
      <c r="N117" s="3">
        <f t="shared" si="17"/>
        <v>412.21440000000007</v>
      </c>
      <c r="O117" s="3">
        <f>I117*0.084</f>
        <v>5771.0016000000014</v>
      </c>
      <c r="P117" s="3">
        <f t="shared" si="18"/>
        <v>206.10720000000003</v>
      </c>
      <c r="Q117" s="3">
        <f t="shared" si="19"/>
        <v>53141.306400000001</v>
      </c>
      <c r="R117" s="2">
        <f t="shared" si="20"/>
        <v>121843.70640000001</v>
      </c>
    </row>
    <row r="118" spans="1:18">
      <c r="A118" t="s">
        <v>288</v>
      </c>
      <c r="B118" t="s">
        <v>46</v>
      </c>
      <c r="C118" t="s">
        <v>289</v>
      </c>
      <c r="D118">
        <v>1</v>
      </c>
      <c r="E118">
        <v>1</v>
      </c>
      <c r="F118" s="1">
        <v>39216</v>
      </c>
      <c r="G118" t="s">
        <v>290</v>
      </c>
      <c r="H118">
        <v>33.82</v>
      </c>
      <c r="I118" s="3">
        <f t="shared" si="12"/>
        <v>70345.600000000006</v>
      </c>
      <c r="J118" s="3">
        <f t="shared" si="13"/>
        <v>15476.032000000001</v>
      </c>
      <c r="K118" s="3">
        <f t="shared" si="14"/>
        <v>5381.4384</v>
      </c>
      <c r="L118" s="3">
        <f t="shared" si="15"/>
        <v>24620.959999999999</v>
      </c>
      <c r="M118" s="3">
        <f t="shared" si="16"/>
        <v>2391.7504000000004</v>
      </c>
      <c r="N118" s="3">
        <f t="shared" si="17"/>
        <v>422.07360000000006</v>
      </c>
      <c r="O118" s="3">
        <f>I118*0.021</f>
        <v>1477.2576000000001</v>
      </c>
      <c r="P118" s="3">
        <f t="shared" si="18"/>
        <v>211.03680000000003</v>
      </c>
      <c r="Q118" s="3">
        <f t="shared" si="19"/>
        <v>49980.548799999997</v>
      </c>
      <c r="R118" s="2">
        <f t="shared" si="20"/>
        <v>120326.1488</v>
      </c>
    </row>
    <row r="119" spans="1:18">
      <c r="A119" t="s">
        <v>21</v>
      </c>
      <c r="B119" t="s">
        <v>5</v>
      </c>
      <c r="C119" t="s">
        <v>22</v>
      </c>
      <c r="D119">
        <v>1</v>
      </c>
      <c r="E119">
        <v>1</v>
      </c>
      <c r="F119" s="1">
        <v>33210</v>
      </c>
      <c r="G119" t="s">
        <v>23</v>
      </c>
      <c r="H119">
        <v>33.729999999999997</v>
      </c>
      <c r="I119" s="3">
        <f t="shared" si="12"/>
        <v>70158.399999999994</v>
      </c>
      <c r="J119" s="3">
        <f t="shared" si="13"/>
        <v>15434.847999999998</v>
      </c>
      <c r="K119" s="3">
        <f t="shared" si="14"/>
        <v>5367.1175999999996</v>
      </c>
      <c r="L119" s="3">
        <f t="shared" si="15"/>
        <v>24555.439999999995</v>
      </c>
      <c r="M119" s="3">
        <f t="shared" si="16"/>
        <v>2385.3856000000001</v>
      </c>
      <c r="N119" s="3">
        <f t="shared" si="17"/>
        <v>420.9504</v>
      </c>
      <c r="O119" s="3">
        <f>I119*0.021</f>
        <v>1473.3263999999999</v>
      </c>
      <c r="P119" s="3">
        <f t="shared" si="18"/>
        <v>210.4752</v>
      </c>
      <c r="Q119" s="3">
        <f t="shared" si="19"/>
        <v>49847.543199999993</v>
      </c>
      <c r="R119" s="2">
        <f t="shared" si="20"/>
        <v>120005.94319999998</v>
      </c>
    </row>
    <row r="120" spans="1:18">
      <c r="A120" t="s">
        <v>276</v>
      </c>
      <c r="B120" t="s">
        <v>9</v>
      </c>
      <c r="C120" t="s">
        <v>277</v>
      </c>
      <c r="D120">
        <v>2</v>
      </c>
      <c r="E120">
        <v>1</v>
      </c>
      <c r="F120" s="1">
        <v>40331</v>
      </c>
      <c r="G120" t="s">
        <v>185</v>
      </c>
      <c r="H120">
        <v>33.58</v>
      </c>
      <c r="I120" s="3">
        <f t="shared" si="12"/>
        <v>69846.399999999994</v>
      </c>
      <c r="J120" s="3">
        <f t="shared" si="13"/>
        <v>15366.207999999999</v>
      </c>
      <c r="K120" s="3">
        <f t="shared" si="14"/>
        <v>5343.2495999999992</v>
      </c>
      <c r="L120" s="3">
        <f t="shared" si="15"/>
        <v>24446.239999999998</v>
      </c>
      <c r="M120" s="3">
        <f t="shared" si="16"/>
        <v>2374.7775999999999</v>
      </c>
      <c r="N120" s="3">
        <f t="shared" si="17"/>
        <v>419.07839999999999</v>
      </c>
      <c r="O120" s="3">
        <f>I120*0.028</f>
        <v>1955.6991999999998</v>
      </c>
      <c r="P120" s="3">
        <f t="shared" si="18"/>
        <v>209.53919999999999</v>
      </c>
      <c r="Q120" s="3">
        <f t="shared" si="19"/>
        <v>50114.792000000001</v>
      </c>
      <c r="R120" s="2">
        <f t="shared" si="20"/>
        <v>119961.192</v>
      </c>
    </row>
    <row r="121" spans="1:18">
      <c r="A121" t="s">
        <v>183</v>
      </c>
      <c r="B121" t="s">
        <v>9</v>
      </c>
      <c r="C121" t="s">
        <v>184</v>
      </c>
      <c r="D121">
        <v>2</v>
      </c>
      <c r="E121">
        <v>1</v>
      </c>
      <c r="F121" s="1">
        <v>38040</v>
      </c>
      <c r="G121" t="s">
        <v>185</v>
      </c>
      <c r="H121">
        <v>33.58</v>
      </c>
      <c r="I121" s="3">
        <f t="shared" si="12"/>
        <v>69846.399999999994</v>
      </c>
      <c r="J121" s="3">
        <f t="shared" si="13"/>
        <v>15366.207999999999</v>
      </c>
      <c r="K121" s="3">
        <f t="shared" si="14"/>
        <v>5343.2495999999992</v>
      </c>
      <c r="L121" s="3">
        <f t="shared" si="15"/>
        <v>24446.239999999998</v>
      </c>
      <c r="M121" s="3">
        <f t="shared" si="16"/>
        <v>2374.7775999999999</v>
      </c>
      <c r="N121" s="3">
        <f t="shared" si="17"/>
        <v>419.07839999999999</v>
      </c>
      <c r="O121" s="3">
        <f>I121*0.028</f>
        <v>1955.6991999999998</v>
      </c>
      <c r="P121" s="3">
        <f t="shared" si="18"/>
        <v>209.53919999999999</v>
      </c>
      <c r="Q121" s="3">
        <f t="shared" si="19"/>
        <v>50114.792000000001</v>
      </c>
      <c r="R121" s="2">
        <f t="shared" si="20"/>
        <v>119961.192</v>
      </c>
    </row>
    <row r="122" spans="1:18">
      <c r="A122" t="s">
        <v>421</v>
      </c>
      <c r="B122" t="s">
        <v>9</v>
      </c>
      <c r="C122" t="s">
        <v>69</v>
      </c>
      <c r="D122">
        <v>1</v>
      </c>
      <c r="E122">
        <v>1</v>
      </c>
      <c r="F122" s="1">
        <v>30138</v>
      </c>
      <c r="G122" t="s">
        <v>422</v>
      </c>
      <c r="H122">
        <v>33.520000000000003</v>
      </c>
      <c r="I122" s="3">
        <f t="shared" si="12"/>
        <v>69721.600000000006</v>
      </c>
      <c r="J122" s="3">
        <f t="shared" si="13"/>
        <v>15338.752000000002</v>
      </c>
      <c r="K122" s="3">
        <f t="shared" si="14"/>
        <v>5333.7024000000001</v>
      </c>
      <c r="L122" s="3">
        <f t="shared" si="15"/>
        <v>24402.560000000001</v>
      </c>
      <c r="M122" s="3">
        <f t="shared" si="16"/>
        <v>2370.5344000000005</v>
      </c>
      <c r="N122" s="3">
        <f t="shared" si="17"/>
        <v>418.32960000000003</v>
      </c>
      <c r="O122" s="3">
        <f>I122*0.028</f>
        <v>1952.2048000000002</v>
      </c>
      <c r="P122" s="3">
        <f t="shared" si="18"/>
        <v>209.16480000000001</v>
      </c>
      <c r="Q122" s="3">
        <f t="shared" si="19"/>
        <v>50025.248</v>
      </c>
      <c r="R122" s="2">
        <f t="shared" si="20"/>
        <v>119746.848</v>
      </c>
    </row>
    <row r="123" spans="1:18">
      <c r="A123" t="s">
        <v>263</v>
      </c>
      <c r="B123" t="s">
        <v>46</v>
      </c>
      <c r="C123" t="s">
        <v>85</v>
      </c>
      <c r="D123">
        <v>1</v>
      </c>
      <c r="E123">
        <v>1</v>
      </c>
      <c r="F123" s="1">
        <v>38117</v>
      </c>
      <c r="G123" t="s">
        <v>264</v>
      </c>
      <c r="H123">
        <v>32.409999999999997</v>
      </c>
      <c r="I123" s="3">
        <f t="shared" si="12"/>
        <v>67412.799999999988</v>
      </c>
      <c r="J123" s="3">
        <f t="shared" si="13"/>
        <v>14830.815999999997</v>
      </c>
      <c r="K123" s="3">
        <f t="shared" si="14"/>
        <v>5157.0791999999992</v>
      </c>
      <c r="L123" s="3">
        <f t="shared" si="15"/>
        <v>23594.479999999996</v>
      </c>
      <c r="M123" s="3">
        <f t="shared" si="16"/>
        <v>2292.0351999999998</v>
      </c>
      <c r="N123" s="3">
        <f t="shared" si="17"/>
        <v>404.47679999999991</v>
      </c>
      <c r="O123" s="3">
        <f>I123*0.084</f>
        <v>5662.6751999999997</v>
      </c>
      <c r="P123" s="3">
        <f t="shared" si="18"/>
        <v>202.23839999999996</v>
      </c>
      <c r="Q123" s="3">
        <f t="shared" si="19"/>
        <v>52143.80079999999</v>
      </c>
      <c r="R123" s="2">
        <f t="shared" si="20"/>
        <v>119556.60079999999</v>
      </c>
    </row>
    <row r="124" spans="1:18">
      <c r="A124" t="s">
        <v>299</v>
      </c>
      <c r="B124" t="s">
        <v>5</v>
      </c>
      <c r="C124" t="s">
        <v>6</v>
      </c>
      <c r="D124">
        <v>1</v>
      </c>
      <c r="E124">
        <v>1</v>
      </c>
      <c r="F124" s="1">
        <v>38777</v>
      </c>
      <c r="G124" t="s">
        <v>300</v>
      </c>
      <c r="H124">
        <v>33.590000000000003</v>
      </c>
      <c r="I124" s="3">
        <f t="shared" si="12"/>
        <v>69867.200000000012</v>
      </c>
      <c r="J124" s="3">
        <f t="shared" si="13"/>
        <v>15370.784000000003</v>
      </c>
      <c r="K124" s="3">
        <f t="shared" si="14"/>
        <v>5344.8408000000009</v>
      </c>
      <c r="L124" s="3">
        <f t="shared" si="15"/>
        <v>24453.520000000004</v>
      </c>
      <c r="M124" s="3">
        <f t="shared" si="16"/>
        <v>2375.4848000000006</v>
      </c>
      <c r="N124" s="3">
        <f t="shared" si="17"/>
        <v>419.20320000000009</v>
      </c>
      <c r="O124" s="3">
        <f>I124*0.021</f>
        <v>1467.2112000000004</v>
      </c>
      <c r="P124" s="3">
        <f t="shared" si="18"/>
        <v>209.60160000000005</v>
      </c>
      <c r="Q124" s="3">
        <f t="shared" si="19"/>
        <v>49640.645600000011</v>
      </c>
      <c r="R124" s="2">
        <f t="shared" si="20"/>
        <v>119507.84560000003</v>
      </c>
    </row>
    <row r="125" spans="1:18">
      <c r="A125" t="s">
        <v>658</v>
      </c>
      <c r="B125" t="s">
        <v>31</v>
      </c>
      <c r="C125" t="s">
        <v>659</v>
      </c>
      <c r="D125">
        <v>1</v>
      </c>
      <c r="E125">
        <v>1</v>
      </c>
      <c r="F125" s="1">
        <v>30473</v>
      </c>
      <c r="G125" t="s">
        <v>422</v>
      </c>
      <c r="H125">
        <v>33.520000000000003</v>
      </c>
      <c r="I125" s="3">
        <f t="shared" si="12"/>
        <v>69721.600000000006</v>
      </c>
      <c r="J125" s="3">
        <f t="shared" si="13"/>
        <v>15338.752000000002</v>
      </c>
      <c r="K125" s="3">
        <f t="shared" si="14"/>
        <v>5333.7024000000001</v>
      </c>
      <c r="L125" s="3">
        <f t="shared" si="15"/>
        <v>24402.560000000001</v>
      </c>
      <c r="M125" s="3">
        <f t="shared" si="16"/>
        <v>2370.5344000000005</v>
      </c>
      <c r="N125" s="3">
        <f t="shared" si="17"/>
        <v>418.32960000000003</v>
      </c>
      <c r="O125" s="3">
        <f>I125*0.021</f>
        <v>1464.1536000000003</v>
      </c>
      <c r="P125" s="3">
        <f t="shared" si="18"/>
        <v>209.16480000000001</v>
      </c>
      <c r="Q125" s="3">
        <f t="shared" si="19"/>
        <v>49537.196799999998</v>
      </c>
      <c r="R125" s="2">
        <f t="shared" si="20"/>
        <v>119258.79680000001</v>
      </c>
    </row>
    <row r="126" spans="1:18">
      <c r="A126" t="s">
        <v>317</v>
      </c>
      <c r="B126" t="s">
        <v>9</v>
      </c>
      <c r="C126" t="s">
        <v>318</v>
      </c>
      <c r="D126">
        <v>8</v>
      </c>
      <c r="E126">
        <v>1</v>
      </c>
      <c r="F126" s="1">
        <v>39545</v>
      </c>
      <c r="G126" t="s">
        <v>319</v>
      </c>
      <c r="H126">
        <v>33.28</v>
      </c>
      <c r="I126" s="3">
        <f t="shared" si="12"/>
        <v>69222.400000000009</v>
      </c>
      <c r="J126" s="3">
        <f t="shared" si="13"/>
        <v>15228.928000000002</v>
      </c>
      <c r="K126" s="3">
        <f t="shared" si="14"/>
        <v>5295.5136000000002</v>
      </c>
      <c r="L126" s="3">
        <f t="shared" si="15"/>
        <v>24227.84</v>
      </c>
      <c r="M126" s="3">
        <f t="shared" si="16"/>
        <v>2353.5616000000005</v>
      </c>
      <c r="N126" s="3">
        <f t="shared" si="17"/>
        <v>415.33440000000007</v>
      </c>
      <c r="O126" s="3">
        <f>I126*0.028</f>
        <v>1938.2272000000003</v>
      </c>
      <c r="P126" s="3">
        <f t="shared" si="18"/>
        <v>207.66720000000004</v>
      </c>
      <c r="Q126" s="3">
        <f t="shared" si="19"/>
        <v>49667.072000000007</v>
      </c>
      <c r="R126" s="2">
        <f t="shared" si="20"/>
        <v>118889.47200000001</v>
      </c>
    </row>
    <row r="127" spans="1:18">
      <c r="A127" t="s">
        <v>548</v>
      </c>
      <c r="B127" t="s">
        <v>120</v>
      </c>
      <c r="C127" t="s">
        <v>549</v>
      </c>
      <c r="D127">
        <v>1</v>
      </c>
      <c r="E127">
        <v>1</v>
      </c>
      <c r="F127" s="1">
        <v>34918</v>
      </c>
      <c r="G127" t="s">
        <v>550</v>
      </c>
      <c r="H127">
        <v>33.369999999999997</v>
      </c>
      <c r="I127" s="3">
        <f t="shared" si="12"/>
        <v>69409.599999999991</v>
      </c>
      <c r="J127" s="3">
        <f t="shared" si="13"/>
        <v>15270.111999999997</v>
      </c>
      <c r="K127" s="3">
        <f t="shared" si="14"/>
        <v>5309.8343999999988</v>
      </c>
      <c r="L127" s="3">
        <f t="shared" si="15"/>
        <v>24293.359999999997</v>
      </c>
      <c r="M127" s="3">
        <f t="shared" si="16"/>
        <v>2359.9263999999998</v>
      </c>
      <c r="N127" s="3">
        <f t="shared" si="17"/>
        <v>416.45759999999996</v>
      </c>
      <c r="O127" s="3">
        <f t="shared" ref="O127:O134" si="22">I127*0.021</f>
        <v>1457.6016</v>
      </c>
      <c r="P127" s="3">
        <f t="shared" si="18"/>
        <v>208.22879999999998</v>
      </c>
      <c r="Q127" s="3">
        <f t="shared" si="19"/>
        <v>49315.520799999991</v>
      </c>
      <c r="R127" s="2">
        <f t="shared" si="20"/>
        <v>118725.12079999998</v>
      </c>
    </row>
    <row r="128" spans="1:18">
      <c r="A128" t="s">
        <v>304</v>
      </c>
      <c r="B128" t="s">
        <v>120</v>
      </c>
      <c r="C128" t="s">
        <v>305</v>
      </c>
      <c r="D128">
        <v>1</v>
      </c>
      <c r="E128">
        <v>1</v>
      </c>
      <c r="F128" s="1">
        <v>39693</v>
      </c>
      <c r="G128" t="s">
        <v>306</v>
      </c>
      <c r="H128">
        <v>33.32</v>
      </c>
      <c r="I128" s="3">
        <f t="shared" si="12"/>
        <v>69305.600000000006</v>
      </c>
      <c r="J128" s="3">
        <f t="shared" si="13"/>
        <v>15247.232000000002</v>
      </c>
      <c r="K128" s="3">
        <f t="shared" si="14"/>
        <v>5301.8784000000005</v>
      </c>
      <c r="L128" s="3">
        <f t="shared" si="15"/>
        <v>24256.959999999999</v>
      </c>
      <c r="M128" s="3">
        <f t="shared" si="16"/>
        <v>2356.3904000000002</v>
      </c>
      <c r="N128" s="3">
        <f t="shared" si="17"/>
        <v>415.83360000000005</v>
      </c>
      <c r="O128" s="3">
        <f t="shared" si="22"/>
        <v>1455.4176000000002</v>
      </c>
      <c r="P128" s="3">
        <f t="shared" si="18"/>
        <v>207.91680000000002</v>
      </c>
      <c r="Q128" s="3">
        <f t="shared" si="19"/>
        <v>49241.628799999999</v>
      </c>
      <c r="R128" s="2">
        <f t="shared" si="20"/>
        <v>118547.22880000001</v>
      </c>
    </row>
    <row r="129" spans="1:18">
      <c r="A129" t="s">
        <v>543</v>
      </c>
      <c r="B129" t="s">
        <v>37</v>
      </c>
      <c r="C129" t="s">
        <v>544</v>
      </c>
      <c r="D129">
        <v>10</v>
      </c>
      <c r="E129">
        <v>1</v>
      </c>
      <c r="F129" s="1">
        <v>34827</v>
      </c>
      <c r="G129" t="s">
        <v>545</v>
      </c>
      <c r="H129">
        <v>33.32</v>
      </c>
      <c r="I129" s="3">
        <f t="shared" si="12"/>
        <v>69305.600000000006</v>
      </c>
      <c r="J129" s="3">
        <f t="shared" si="13"/>
        <v>15247.232000000002</v>
      </c>
      <c r="K129" s="3">
        <f t="shared" si="14"/>
        <v>5301.8784000000005</v>
      </c>
      <c r="L129" s="3">
        <f t="shared" si="15"/>
        <v>24256.959999999999</v>
      </c>
      <c r="M129" s="3">
        <f t="shared" si="16"/>
        <v>2356.3904000000002</v>
      </c>
      <c r="N129" s="3">
        <f t="shared" si="17"/>
        <v>415.83360000000005</v>
      </c>
      <c r="O129" s="3">
        <f t="shared" si="22"/>
        <v>1455.4176000000002</v>
      </c>
      <c r="P129" s="3">
        <f t="shared" si="18"/>
        <v>207.91680000000002</v>
      </c>
      <c r="Q129" s="3">
        <f t="shared" si="19"/>
        <v>49241.628799999999</v>
      </c>
      <c r="R129" s="2">
        <f t="shared" si="20"/>
        <v>118547.22880000001</v>
      </c>
    </row>
    <row r="130" spans="1:18">
      <c r="A130" t="s">
        <v>614</v>
      </c>
      <c r="B130" t="s">
        <v>5</v>
      </c>
      <c r="C130" t="s">
        <v>6</v>
      </c>
      <c r="D130">
        <v>1</v>
      </c>
      <c r="E130">
        <v>1</v>
      </c>
      <c r="F130" s="1">
        <v>38607</v>
      </c>
      <c r="G130" t="s">
        <v>615</v>
      </c>
      <c r="H130">
        <v>33.090000000000003</v>
      </c>
      <c r="I130" s="3">
        <f t="shared" ref="I130:I193" si="23">SUM(H130*2080)*E130</f>
        <v>68827.200000000012</v>
      </c>
      <c r="J130" s="3">
        <f t="shared" ref="J130:J193" si="24">SUM(I130*0.22)</f>
        <v>15141.984000000002</v>
      </c>
      <c r="K130" s="3">
        <f t="shared" ref="K130:K193" si="25">SUM(I130*0.0765)</f>
        <v>5265.2808000000005</v>
      </c>
      <c r="L130" s="3">
        <f t="shared" ref="L130:L193" si="26">SUM(I130*0.35)</f>
        <v>24089.520000000004</v>
      </c>
      <c r="M130" s="3">
        <f t="shared" ref="M130:M193" si="27">SUM(I130*0.034)</f>
        <v>2340.1248000000005</v>
      </c>
      <c r="N130" s="3">
        <f t="shared" ref="N130:N193" si="28">SUM(I130*0.006)</f>
        <v>412.96320000000009</v>
      </c>
      <c r="O130" s="3">
        <f t="shared" si="22"/>
        <v>1445.3712000000003</v>
      </c>
      <c r="P130" s="3">
        <f t="shared" ref="P130:P193" si="29">I130*0.003</f>
        <v>206.48160000000004</v>
      </c>
      <c r="Q130" s="3">
        <f t="shared" ref="Q130:Q193" si="30">SUM(J130:P130)</f>
        <v>48901.725600000005</v>
      </c>
      <c r="R130" s="2">
        <f t="shared" ref="R130:R193" si="31">Q130+I130</f>
        <v>117728.92560000002</v>
      </c>
    </row>
    <row r="131" spans="1:18">
      <c r="A131" t="s">
        <v>459</v>
      </c>
      <c r="B131" t="s">
        <v>120</v>
      </c>
      <c r="C131" t="s">
        <v>460</v>
      </c>
      <c r="D131">
        <v>1</v>
      </c>
      <c r="E131">
        <v>1</v>
      </c>
      <c r="F131" s="1">
        <v>32783</v>
      </c>
      <c r="G131" t="s">
        <v>461</v>
      </c>
      <c r="H131">
        <v>33.03</v>
      </c>
      <c r="I131" s="3">
        <f t="shared" si="23"/>
        <v>68702.400000000009</v>
      </c>
      <c r="J131" s="3">
        <f t="shared" si="24"/>
        <v>15114.528000000002</v>
      </c>
      <c r="K131" s="3">
        <f t="shared" si="25"/>
        <v>5255.7336000000005</v>
      </c>
      <c r="L131" s="3">
        <f t="shared" si="26"/>
        <v>24045.84</v>
      </c>
      <c r="M131" s="3">
        <f t="shared" si="27"/>
        <v>2335.8816000000006</v>
      </c>
      <c r="N131" s="3">
        <f t="shared" si="28"/>
        <v>412.21440000000007</v>
      </c>
      <c r="O131" s="3">
        <f t="shared" si="22"/>
        <v>1442.7504000000004</v>
      </c>
      <c r="P131" s="3">
        <f t="shared" si="29"/>
        <v>206.10720000000003</v>
      </c>
      <c r="Q131" s="3">
        <f t="shared" si="30"/>
        <v>48813.055199999995</v>
      </c>
      <c r="R131" s="2">
        <f t="shared" si="31"/>
        <v>117515.4552</v>
      </c>
    </row>
    <row r="132" spans="1:18">
      <c r="A132" t="s">
        <v>98</v>
      </c>
      <c r="B132" t="s">
        <v>99</v>
      </c>
      <c r="C132" t="s">
        <v>100</v>
      </c>
      <c r="D132">
        <v>5</v>
      </c>
      <c r="E132">
        <v>1</v>
      </c>
      <c r="F132" s="1">
        <v>40848</v>
      </c>
      <c r="G132" t="s">
        <v>101</v>
      </c>
      <c r="H132">
        <v>32.81</v>
      </c>
      <c r="I132" s="3">
        <f t="shared" si="23"/>
        <v>68244.800000000003</v>
      </c>
      <c r="J132" s="3">
        <f t="shared" si="24"/>
        <v>15013.856000000002</v>
      </c>
      <c r="K132" s="3">
        <f t="shared" si="25"/>
        <v>5220.7272000000003</v>
      </c>
      <c r="L132" s="3">
        <f t="shared" si="26"/>
        <v>23885.68</v>
      </c>
      <c r="M132" s="3">
        <f t="shared" si="27"/>
        <v>2320.3232000000003</v>
      </c>
      <c r="N132" s="3">
        <f t="shared" si="28"/>
        <v>409.46880000000004</v>
      </c>
      <c r="O132" s="3">
        <f t="shared" si="22"/>
        <v>1433.1408000000001</v>
      </c>
      <c r="P132" s="3">
        <f t="shared" si="29"/>
        <v>204.73440000000002</v>
      </c>
      <c r="Q132" s="3">
        <f t="shared" si="30"/>
        <v>48487.930400000005</v>
      </c>
      <c r="R132" s="2">
        <f t="shared" si="31"/>
        <v>116732.7304</v>
      </c>
    </row>
    <row r="133" spans="1:18">
      <c r="A133" t="s">
        <v>388</v>
      </c>
      <c r="B133" t="s">
        <v>46</v>
      </c>
      <c r="C133" t="s">
        <v>103</v>
      </c>
      <c r="D133">
        <v>5</v>
      </c>
      <c r="E133">
        <v>1</v>
      </c>
      <c r="F133" s="1">
        <v>38075</v>
      </c>
      <c r="G133" t="s">
        <v>101</v>
      </c>
      <c r="H133">
        <v>32.81</v>
      </c>
      <c r="I133" s="3">
        <f t="shared" si="23"/>
        <v>68244.800000000003</v>
      </c>
      <c r="J133" s="3">
        <f t="shared" si="24"/>
        <v>15013.856000000002</v>
      </c>
      <c r="K133" s="3">
        <f t="shared" si="25"/>
        <v>5220.7272000000003</v>
      </c>
      <c r="L133" s="3">
        <f t="shared" si="26"/>
        <v>23885.68</v>
      </c>
      <c r="M133" s="3">
        <f t="shared" si="27"/>
        <v>2320.3232000000003</v>
      </c>
      <c r="N133" s="3">
        <f t="shared" si="28"/>
        <v>409.46880000000004</v>
      </c>
      <c r="O133" s="3">
        <f t="shared" si="22"/>
        <v>1433.1408000000001</v>
      </c>
      <c r="P133" s="3">
        <f t="shared" si="29"/>
        <v>204.73440000000002</v>
      </c>
      <c r="Q133" s="3">
        <f t="shared" si="30"/>
        <v>48487.930400000005</v>
      </c>
      <c r="R133" s="2">
        <f t="shared" si="31"/>
        <v>116732.7304</v>
      </c>
    </row>
    <row r="134" spans="1:18">
      <c r="A134" t="s">
        <v>621</v>
      </c>
      <c r="B134" t="s">
        <v>18</v>
      </c>
      <c r="C134" t="s">
        <v>622</v>
      </c>
      <c r="D134">
        <v>10</v>
      </c>
      <c r="E134">
        <v>1</v>
      </c>
      <c r="F134" s="1">
        <v>40087</v>
      </c>
      <c r="G134" t="s">
        <v>623</v>
      </c>
      <c r="H134">
        <v>32.69</v>
      </c>
      <c r="I134" s="3">
        <f t="shared" si="23"/>
        <v>67995.199999999997</v>
      </c>
      <c r="J134" s="3">
        <f t="shared" si="24"/>
        <v>14958.944</v>
      </c>
      <c r="K134" s="3">
        <f t="shared" si="25"/>
        <v>5201.6327999999994</v>
      </c>
      <c r="L134" s="3">
        <f t="shared" si="26"/>
        <v>23798.319999999996</v>
      </c>
      <c r="M134" s="3">
        <f t="shared" si="27"/>
        <v>2311.8368</v>
      </c>
      <c r="N134" s="3">
        <f t="shared" si="28"/>
        <v>407.97120000000001</v>
      </c>
      <c r="O134" s="3">
        <f t="shared" si="22"/>
        <v>1427.8992000000001</v>
      </c>
      <c r="P134" s="3">
        <f t="shared" si="29"/>
        <v>203.98560000000001</v>
      </c>
      <c r="Q134" s="3">
        <f t="shared" si="30"/>
        <v>48310.589599999992</v>
      </c>
      <c r="R134" s="2">
        <f t="shared" si="31"/>
        <v>116305.78959999999</v>
      </c>
    </row>
    <row r="135" spans="1:18">
      <c r="A135" t="s">
        <v>765</v>
      </c>
      <c r="B135" t="s">
        <v>9</v>
      </c>
      <c r="C135" t="s">
        <v>766</v>
      </c>
      <c r="D135">
        <v>1</v>
      </c>
      <c r="E135">
        <v>1</v>
      </c>
      <c r="F135" s="1">
        <v>38106</v>
      </c>
      <c r="G135" t="s">
        <v>354</v>
      </c>
      <c r="H135">
        <v>32.51</v>
      </c>
      <c r="I135" s="3">
        <f t="shared" si="23"/>
        <v>67620.800000000003</v>
      </c>
      <c r="J135" s="3">
        <f t="shared" si="24"/>
        <v>14876.576000000001</v>
      </c>
      <c r="K135" s="3">
        <f t="shared" si="25"/>
        <v>5172.9912000000004</v>
      </c>
      <c r="L135" s="3">
        <f t="shared" si="26"/>
        <v>23667.279999999999</v>
      </c>
      <c r="M135" s="3">
        <f t="shared" si="27"/>
        <v>2299.1072000000004</v>
      </c>
      <c r="N135" s="3">
        <f t="shared" si="28"/>
        <v>405.72480000000002</v>
      </c>
      <c r="O135" s="3">
        <f>I135*0.028</f>
        <v>1893.3824000000002</v>
      </c>
      <c r="P135" s="3">
        <f t="shared" si="29"/>
        <v>202.86240000000001</v>
      </c>
      <c r="Q135" s="3">
        <f t="shared" si="30"/>
        <v>48517.924000000006</v>
      </c>
      <c r="R135" s="2">
        <f t="shared" si="31"/>
        <v>116138.72400000002</v>
      </c>
    </row>
    <row r="136" spans="1:18">
      <c r="A136" t="s">
        <v>496</v>
      </c>
      <c r="B136" t="s">
        <v>142</v>
      </c>
      <c r="C136" t="s">
        <v>497</v>
      </c>
      <c r="D136">
        <v>3</v>
      </c>
      <c r="E136">
        <v>1</v>
      </c>
      <c r="F136" s="1">
        <v>37158</v>
      </c>
      <c r="G136" t="s">
        <v>498</v>
      </c>
      <c r="H136">
        <v>32.630000000000003</v>
      </c>
      <c r="I136" s="3">
        <f t="shared" si="23"/>
        <v>67870.400000000009</v>
      </c>
      <c r="J136" s="3">
        <f t="shared" si="24"/>
        <v>14931.488000000001</v>
      </c>
      <c r="K136" s="3">
        <f t="shared" si="25"/>
        <v>5192.0856000000003</v>
      </c>
      <c r="L136" s="3">
        <f t="shared" si="26"/>
        <v>23754.640000000003</v>
      </c>
      <c r="M136" s="3">
        <f t="shared" si="27"/>
        <v>2307.5936000000006</v>
      </c>
      <c r="N136" s="3">
        <f t="shared" si="28"/>
        <v>407.22240000000005</v>
      </c>
      <c r="O136" s="3">
        <f>I136*0.021</f>
        <v>1425.2784000000004</v>
      </c>
      <c r="P136" s="3">
        <f t="shared" si="29"/>
        <v>203.61120000000003</v>
      </c>
      <c r="Q136" s="3">
        <f t="shared" si="30"/>
        <v>48221.919200000004</v>
      </c>
      <c r="R136" s="2">
        <f t="shared" si="31"/>
        <v>116092.31920000001</v>
      </c>
    </row>
    <row r="137" spans="1:18">
      <c r="A137" t="s">
        <v>84</v>
      </c>
      <c r="B137" t="s">
        <v>46</v>
      </c>
      <c r="C137" t="s">
        <v>85</v>
      </c>
      <c r="D137">
        <v>1</v>
      </c>
      <c r="E137">
        <v>1</v>
      </c>
      <c r="F137" s="1">
        <v>39041</v>
      </c>
      <c r="G137" t="s">
        <v>86</v>
      </c>
      <c r="H137">
        <v>31.46</v>
      </c>
      <c r="I137" s="3">
        <f t="shared" si="23"/>
        <v>65436.800000000003</v>
      </c>
      <c r="J137" s="3">
        <f t="shared" si="24"/>
        <v>14396.096000000001</v>
      </c>
      <c r="K137" s="3">
        <f t="shared" si="25"/>
        <v>5005.9152000000004</v>
      </c>
      <c r="L137" s="3">
        <f t="shared" si="26"/>
        <v>22902.880000000001</v>
      </c>
      <c r="M137" s="3">
        <f t="shared" si="27"/>
        <v>2224.8512000000001</v>
      </c>
      <c r="N137" s="3">
        <f t="shared" si="28"/>
        <v>392.62080000000003</v>
      </c>
      <c r="O137" s="3">
        <f>I137*0.084</f>
        <v>5496.6912000000002</v>
      </c>
      <c r="P137" s="3">
        <f t="shared" si="29"/>
        <v>196.31040000000002</v>
      </c>
      <c r="Q137" s="3">
        <f t="shared" si="30"/>
        <v>50615.364799999996</v>
      </c>
      <c r="R137" s="2">
        <f t="shared" si="31"/>
        <v>116052.1648</v>
      </c>
    </row>
    <row r="138" spans="1:18">
      <c r="A138" t="s">
        <v>195</v>
      </c>
      <c r="B138" t="s">
        <v>5</v>
      </c>
      <c r="C138" t="s">
        <v>6</v>
      </c>
      <c r="D138">
        <v>1</v>
      </c>
      <c r="E138">
        <v>1</v>
      </c>
      <c r="F138" s="1">
        <v>39084</v>
      </c>
      <c r="G138" t="s">
        <v>196</v>
      </c>
      <c r="H138">
        <v>32.6</v>
      </c>
      <c r="I138" s="3">
        <f t="shared" si="23"/>
        <v>67808</v>
      </c>
      <c r="J138" s="3">
        <f t="shared" si="24"/>
        <v>14917.76</v>
      </c>
      <c r="K138" s="3">
        <f t="shared" si="25"/>
        <v>5187.3119999999999</v>
      </c>
      <c r="L138" s="3">
        <f t="shared" si="26"/>
        <v>23732.799999999999</v>
      </c>
      <c r="M138" s="3">
        <f t="shared" si="27"/>
        <v>2305.4720000000002</v>
      </c>
      <c r="N138" s="3">
        <f t="shared" si="28"/>
        <v>406.84800000000001</v>
      </c>
      <c r="O138" s="3">
        <f>I138*0.021</f>
        <v>1423.9680000000001</v>
      </c>
      <c r="P138" s="3">
        <f t="shared" si="29"/>
        <v>203.42400000000001</v>
      </c>
      <c r="Q138" s="3">
        <f t="shared" si="30"/>
        <v>48177.584000000003</v>
      </c>
      <c r="R138" s="2">
        <f t="shared" si="31"/>
        <v>115985.584</v>
      </c>
    </row>
    <row r="139" spans="1:18">
      <c r="A139" t="s">
        <v>578</v>
      </c>
      <c r="B139" t="s">
        <v>99</v>
      </c>
      <c r="C139" t="s">
        <v>579</v>
      </c>
      <c r="D139">
        <v>1</v>
      </c>
      <c r="E139">
        <v>1</v>
      </c>
      <c r="F139" s="1">
        <v>39622</v>
      </c>
      <c r="G139" t="s">
        <v>196</v>
      </c>
      <c r="H139">
        <v>32.6</v>
      </c>
      <c r="I139" s="3">
        <f t="shared" si="23"/>
        <v>67808</v>
      </c>
      <c r="J139" s="3">
        <f t="shared" si="24"/>
        <v>14917.76</v>
      </c>
      <c r="K139" s="3">
        <f t="shared" si="25"/>
        <v>5187.3119999999999</v>
      </c>
      <c r="L139" s="3">
        <f t="shared" si="26"/>
        <v>23732.799999999999</v>
      </c>
      <c r="M139" s="3">
        <f t="shared" si="27"/>
        <v>2305.4720000000002</v>
      </c>
      <c r="N139" s="3">
        <f t="shared" si="28"/>
        <v>406.84800000000001</v>
      </c>
      <c r="O139" s="3">
        <f>I139*0.021</f>
        <v>1423.9680000000001</v>
      </c>
      <c r="P139" s="3">
        <f t="shared" si="29"/>
        <v>203.42400000000001</v>
      </c>
      <c r="Q139" s="3">
        <f t="shared" si="30"/>
        <v>48177.584000000003</v>
      </c>
      <c r="R139" s="2">
        <f t="shared" si="31"/>
        <v>115985.584</v>
      </c>
    </row>
    <row r="140" spans="1:18">
      <c r="A140" t="s">
        <v>148</v>
      </c>
      <c r="B140" t="s">
        <v>9</v>
      </c>
      <c r="C140" t="s">
        <v>13</v>
      </c>
      <c r="D140">
        <v>2</v>
      </c>
      <c r="E140">
        <v>0.94</v>
      </c>
      <c r="F140" s="1">
        <v>29118</v>
      </c>
      <c r="G140" t="s">
        <v>14</v>
      </c>
      <c r="H140">
        <v>34.51</v>
      </c>
      <c r="I140" s="3">
        <f t="shared" si="23"/>
        <v>67473.952000000005</v>
      </c>
      <c r="J140" s="3">
        <f t="shared" si="24"/>
        <v>14844.269440000002</v>
      </c>
      <c r="K140" s="3">
        <f t="shared" si="25"/>
        <v>5161.7573280000006</v>
      </c>
      <c r="L140" s="3">
        <f t="shared" si="26"/>
        <v>23615.8832</v>
      </c>
      <c r="M140" s="3">
        <f t="shared" si="27"/>
        <v>2294.1143680000005</v>
      </c>
      <c r="N140" s="3">
        <f t="shared" si="28"/>
        <v>404.84371200000004</v>
      </c>
      <c r="O140" s="3">
        <f>I140*0.028</f>
        <v>1889.2706560000001</v>
      </c>
      <c r="P140" s="3">
        <f t="shared" si="29"/>
        <v>202.42185600000002</v>
      </c>
      <c r="Q140" s="3">
        <f t="shared" si="30"/>
        <v>48412.560560000013</v>
      </c>
      <c r="R140" s="2">
        <f t="shared" si="31"/>
        <v>115886.51256000002</v>
      </c>
    </row>
    <row r="141" spans="1:18">
      <c r="A141" t="s">
        <v>418</v>
      </c>
      <c r="B141" t="s">
        <v>9</v>
      </c>
      <c r="C141" t="s">
        <v>419</v>
      </c>
      <c r="D141">
        <v>1</v>
      </c>
      <c r="E141">
        <v>1</v>
      </c>
      <c r="F141" s="1">
        <v>35772</v>
      </c>
      <c r="G141" t="s">
        <v>420</v>
      </c>
      <c r="H141">
        <v>32.39</v>
      </c>
      <c r="I141" s="3">
        <f t="shared" si="23"/>
        <v>67371.199999999997</v>
      </c>
      <c r="J141" s="3">
        <f t="shared" si="24"/>
        <v>14821.663999999999</v>
      </c>
      <c r="K141" s="3">
        <f t="shared" si="25"/>
        <v>5153.8967999999995</v>
      </c>
      <c r="L141" s="3">
        <f t="shared" si="26"/>
        <v>23579.919999999998</v>
      </c>
      <c r="M141" s="3">
        <f t="shared" si="27"/>
        <v>2290.6208000000001</v>
      </c>
      <c r="N141" s="3">
        <f t="shared" si="28"/>
        <v>404.22719999999998</v>
      </c>
      <c r="O141" s="3">
        <f>I141*0.028</f>
        <v>1886.3935999999999</v>
      </c>
      <c r="P141" s="3">
        <f t="shared" si="29"/>
        <v>202.11359999999999</v>
      </c>
      <c r="Q141" s="3">
        <f t="shared" si="30"/>
        <v>48338.835999999996</v>
      </c>
      <c r="R141" s="2">
        <f t="shared" si="31"/>
        <v>115710.03599999999</v>
      </c>
    </row>
    <row r="142" spans="1:18">
      <c r="A142" t="s">
        <v>630</v>
      </c>
      <c r="B142" t="s">
        <v>124</v>
      </c>
      <c r="C142" t="s">
        <v>631</v>
      </c>
      <c r="D142">
        <v>3</v>
      </c>
      <c r="E142">
        <v>1</v>
      </c>
      <c r="F142" s="1">
        <v>33835</v>
      </c>
      <c r="G142" t="s">
        <v>632</v>
      </c>
      <c r="H142">
        <v>32.46</v>
      </c>
      <c r="I142" s="3">
        <f t="shared" si="23"/>
        <v>67516.800000000003</v>
      </c>
      <c r="J142" s="3">
        <f t="shared" si="24"/>
        <v>14853.696</v>
      </c>
      <c r="K142" s="3">
        <f t="shared" si="25"/>
        <v>5165.0352000000003</v>
      </c>
      <c r="L142" s="3">
        <f t="shared" si="26"/>
        <v>23630.880000000001</v>
      </c>
      <c r="M142" s="3">
        <f t="shared" si="27"/>
        <v>2295.5712000000003</v>
      </c>
      <c r="N142" s="3">
        <f t="shared" si="28"/>
        <v>405.10080000000005</v>
      </c>
      <c r="O142" s="3">
        <f>I142*0.021</f>
        <v>1417.8528000000001</v>
      </c>
      <c r="P142" s="3">
        <f t="shared" si="29"/>
        <v>202.55040000000002</v>
      </c>
      <c r="Q142" s="3">
        <f t="shared" si="30"/>
        <v>47970.686399999999</v>
      </c>
      <c r="R142" s="2">
        <f t="shared" si="31"/>
        <v>115487.48639999999</v>
      </c>
    </row>
    <row r="143" spans="1:18">
      <c r="A143" t="s">
        <v>464</v>
      </c>
      <c r="B143" t="s">
        <v>210</v>
      </c>
      <c r="C143" t="s">
        <v>465</v>
      </c>
      <c r="D143">
        <v>1</v>
      </c>
      <c r="E143">
        <v>1</v>
      </c>
      <c r="F143" s="1">
        <v>36850</v>
      </c>
      <c r="G143" t="s">
        <v>420</v>
      </c>
      <c r="H143">
        <v>32.39</v>
      </c>
      <c r="I143" s="3">
        <f t="shared" si="23"/>
        <v>67371.199999999997</v>
      </c>
      <c r="J143" s="3">
        <f t="shared" si="24"/>
        <v>14821.663999999999</v>
      </c>
      <c r="K143" s="3">
        <f t="shared" si="25"/>
        <v>5153.8967999999995</v>
      </c>
      <c r="L143" s="3">
        <f t="shared" si="26"/>
        <v>23579.919999999998</v>
      </c>
      <c r="M143" s="3">
        <f t="shared" si="27"/>
        <v>2290.6208000000001</v>
      </c>
      <c r="N143" s="3">
        <f t="shared" si="28"/>
        <v>404.22719999999998</v>
      </c>
      <c r="O143" s="3">
        <f>I143*0.021</f>
        <v>1414.7952</v>
      </c>
      <c r="P143" s="3">
        <f t="shared" si="29"/>
        <v>202.11359999999999</v>
      </c>
      <c r="Q143" s="3">
        <f t="shared" si="30"/>
        <v>47867.237599999993</v>
      </c>
      <c r="R143" s="2">
        <f t="shared" si="31"/>
        <v>115238.43759999999</v>
      </c>
    </row>
    <row r="144" spans="1:18">
      <c r="A144" t="s">
        <v>223</v>
      </c>
      <c r="B144" t="s">
        <v>46</v>
      </c>
      <c r="C144" t="s">
        <v>150</v>
      </c>
      <c r="D144">
        <v>1</v>
      </c>
      <c r="E144">
        <v>1</v>
      </c>
      <c r="F144" s="1">
        <v>40021</v>
      </c>
      <c r="G144" t="s">
        <v>224</v>
      </c>
      <c r="H144">
        <v>32.36</v>
      </c>
      <c r="I144" s="3">
        <f t="shared" si="23"/>
        <v>67308.800000000003</v>
      </c>
      <c r="J144" s="3">
        <f t="shared" si="24"/>
        <v>14807.936000000002</v>
      </c>
      <c r="K144" s="3">
        <f t="shared" si="25"/>
        <v>5149.1232</v>
      </c>
      <c r="L144" s="3">
        <f t="shared" si="26"/>
        <v>23558.079999999998</v>
      </c>
      <c r="M144" s="3">
        <f t="shared" si="27"/>
        <v>2288.4992000000002</v>
      </c>
      <c r="N144" s="3">
        <f t="shared" si="28"/>
        <v>403.8528</v>
      </c>
      <c r="O144" s="3">
        <f>I144*0.021</f>
        <v>1413.4848000000002</v>
      </c>
      <c r="P144" s="3">
        <f t="shared" si="29"/>
        <v>201.9264</v>
      </c>
      <c r="Q144" s="3">
        <f t="shared" si="30"/>
        <v>47822.902399999999</v>
      </c>
      <c r="R144" s="2">
        <f t="shared" si="31"/>
        <v>115131.70240000001</v>
      </c>
    </row>
    <row r="145" spans="1:18">
      <c r="A145" t="s">
        <v>282</v>
      </c>
      <c r="B145" t="s">
        <v>1</v>
      </c>
      <c r="C145" t="s">
        <v>189</v>
      </c>
      <c r="D145">
        <v>1</v>
      </c>
      <c r="E145">
        <v>1</v>
      </c>
      <c r="F145" s="1">
        <v>32783</v>
      </c>
      <c r="G145" t="s">
        <v>259</v>
      </c>
      <c r="H145">
        <v>32.21</v>
      </c>
      <c r="I145" s="3">
        <f t="shared" si="23"/>
        <v>66996.800000000003</v>
      </c>
      <c r="J145" s="3">
        <f t="shared" si="24"/>
        <v>14739.296</v>
      </c>
      <c r="K145" s="3">
        <f t="shared" si="25"/>
        <v>5125.2552000000005</v>
      </c>
      <c r="L145" s="3">
        <f t="shared" si="26"/>
        <v>23448.880000000001</v>
      </c>
      <c r="M145" s="3">
        <f t="shared" si="27"/>
        <v>2277.8912000000005</v>
      </c>
      <c r="N145" s="3">
        <f t="shared" si="28"/>
        <v>401.98080000000004</v>
      </c>
      <c r="O145" s="3">
        <f>I145*0.021</f>
        <v>1406.9328</v>
      </c>
      <c r="P145" s="3">
        <f t="shared" si="29"/>
        <v>200.99040000000002</v>
      </c>
      <c r="Q145" s="3">
        <f t="shared" si="30"/>
        <v>47601.226400000007</v>
      </c>
      <c r="R145" s="2">
        <f t="shared" si="31"/>
        <v>114598.0264</v>
      </c>
    </row>
    <row r="146" spans="1:18">
      <c r="A146" t="s">
        <v>616</v>
      </c>
      <c r="B146" t="s">
        <v>9</v>
      </c>
      <c r="C146" t="s">
        <v>13</v>
      </c>
      <c r="D146">
        <v>2</v>
      </c>
      <c r="E146">
        <v>0.92</v>
      </c>
      <c r="F146" s="1">
        <v>28360</v>
      </c>
      <c r="G146" t="s">
        <v>14</v>
      </c>
      <c r="H146">
        <v>34.840000000000003</v>
      </c>
      <c r="I146" s="3">
        <f t="shared" si="23"/>
        <v>66669.824000000008</v>
      </c>
      <c r="J146" s="3">
        <f t="shared" si="24"/>
        <v>14667.361280000001</v>
      </c>
      <c r="K146" s="3">
        <f t="shared" si="25"/>
        <v>5100.2415360000005</v>
      </c>
      <c r="L146" s="3">
        <f t="shared" si="26"/>
        <v>23334.438400000003</v>
      </c>
      <c r="M146" s="3">
        <f t="shared" si="27"/>
        <v>2266.7740160000003</v>
      </c>
      <c r="N146" s="3">
        <f t="shared" si="28"/>
        <v>400.01894400000003</v>
      </c>
      <c r="O146" s="3">
        <f>I146*0.028</f>
        <v>1866.7550720000002</v>
      </c>
      <c r="P146" s="3">
        <f t="shared" si="29"/>
        <v>200.00947200000002</v>
      </c>
      <c r="Q146" s="3">
        <f t="shared" si="30"/>
        <v>47835.598720000009</v>
      </c>
      <c r="R146" s="2">
        <f t="shared" si="31"/>
        <v>114505.42272000002</v>
      </c>
    </row>
    <row r="147" spans="1:18">
      <c r="A147" t="s">
        <v>137</v>
      </c>
      <c r="B147" t="s">
        <v>5</v>
      </c>
      <c r="C147" t="s">
        <v>6</v>
      </c>
      <c r="D147">
        <v>1</v>
      </c>
      <c r="E147">
        <v>1</v>
      </c>
      <c r="F147" s="1">
        <v>39849</v>
      </c>
      <c r="G147" t="s">
        <v>138</v>
      </c>
      <c r="H147">
        <v>32.119999999999997</v>
      </c>
      <c r="I147" s="3">
        <f t="shared" si="23"/>
        <v>66809.599999999991</v>
      </c>
      <c r="J147" s="3">
        <f t="shared" si="24"/>
        <v>14698.111999999997</v>
      </c>
      <c r="K147" s="3">
        <f t="shared" si="25"/>
        <v>5110.9343999999992</v>
      </c>
      <c r="L147" s="3">
        <f t="shared" si="26"/>
        <v>23383.359999999997</v>
      </c>
      <c r="M147" s="3">
        <f t="shared" si="27"/>
        <v>2271.5263999999997</v>
      </c>
      <c r="N147" s="3">
        <f t="shared" si="28"/>
        <v>400.85759999999993</v>
      </c>
      <c r="O147" s="3">
        <f>I147*0.021</f>
        <v>1403.0015999999998</v>
      </c>
      <c r="P147" s="3">
        <f t="shared" si="29"/>
        <v>200.42879999999997</v>
      </c>
      <c r="Q147" s="3">
        <f t="shared" si="30"/>
        <v>47468.220800000003</v>
      </c>
      <c r="R147" s="2">
        <f t="shared" si="31"/>
        <v>114277.82079999999</v>
      </c>
    </row>
    <row r="148" spans="1:18">
      <c r="A148" t="s">
        <v>271</v>
      </c>
      <c r="B148" t="s">
        <v>120</v>
      </c>
      <c r="C148" t="s">
        <v>272</v>
      </c>
      <c r="D148">
        <v>1</v>
      </c>
      <c r="E148">
        <v>1</v>
      </c>
      <c r="F148" s="1">
        <v>39881</v>
      </c>
      <c r="G148" t="s">
        <v>138</v>
      </c>
      <c r="H148">
        <v>32.119999999999997</v>
      </c>
      <c r="I148" s="3">
        <f t="shared" si="23"/>
        <v>66809.599999999991</v>
      </c>
      <c r="J148" s="3">
        <f t="shared" si="24"/>
        <v>14698.111999999997</v>
      </c>
      <c r="K148" s="3">
        <f t="shared" si="25"/>
        <v>5110.9343999999992</v>
      </c>
      <c r="L148" s="3">
        <f t="shared" si="26"/>
        <v>23383.359999999997</v>
      </c>
      <c r="M148" s="3">
        <f t="shared" si="27"/>
        <v>2271.5263999999997</v>
      </c>
      <c r="N148" s="3">
        <f t="shared" si="28"/>
        <v>400.85759999999993</v>
      </c>
      <c r="O148" s="3">
        <f>I148*0.021</f>
        <v>1403.0015999999998</v>
      </c>
      <c r="P148" s="3">
        <f t="shared" si="29"/>
        <v>200.42879999999997</v>
      </c>
      <c r="Q148" s="3">
        <f t="shared" si="30"/>
        <v>47468.220800000003</v>
      </c>
      <c r="R148" s="2">
        <f t="shared" si="31"/>
        <v>114277.82079999999</v>
      </c>
    </row>
    <row r="149" spans="1:18">
      <c r="A149" t="s">
        <v>824</v>
      </c>
      <c r="B149" t="s">
        <v>210</v>
      </c>
      <c r="C149" t="s">
        <v>706</v>
      </c>
      <c r="D149">
        <v>1</v>
      </c>
      <c r="E149">
        <v>1</v>
      </c>
      <c r="F149" s="1">
        <v>32356</v>
      </c>
      <c r="G149" t="s">
        <v>825</v>
      </c>
      <c r="H149">
        <v>31.95</v>
      </c>
      <c r="I149" s="3">
        <f t="shared" si="23"/>
        <v>66456</v>
      </c>
      <c r="J149" s="3">
        <f t="shared" si="24"/>
        <v>14620.32</v>
      </c>
      <c r="K149" s="3">
        <f t="shared" si="25"/>
        <v>5083.884</v>
      </c>
      <c r="L149" s="3">
        <f t="shared" si="26"/>
        <v>23259.599999999999</v>
      </c>
      <c r="M149" s="3">
        <f t="shared" si="27"/>
        <v>2259.5040000000004</v>
      </c>
      <c r="N149" s="3">
        <f t="shared" si="28"/>
        <v>398.73599999999999</v>
      </c>
      <c r="O149" s="3">
        <f>I149*0.021</f>
        <v>1395.576</v>
      </c>
      <c r="P149" s="3">
        <f t="shared" si="29"/>
        <v>199.36799999999999</v>
      </c>
      <c r="Q149" s="3">
        <f t="shared" si="30"/>
        <v>47216.987999999998</v>
      </c>
      <c r="R149" s="2">
        <f t="shared" si="31"/>
        <v>113672.988</v>
      </c>
    </row>
    <row r="150" spans="1:18">
      <c r="A150" t="s">
        <v>152</v>
      </c>
      <c r="B150" t="s">
        <v>9</v>
      </c>
      <c r="C150" t="s">
        <v>13</v>
      </c>
      <c r="D150">
        <v>2</v>
      </c>
      <c r="E150">
        <v>1</v>
      </c>
      <c r="F150" s="1">
        <v>34156</v>
      </c>
      <c r="G150" t="s">
        <v>153</v>
      </c>
      <c r="H150">
        <v>31.75</v>
      </c>
      <c r="I150" s="3">
        <f t="shared" si="23"/>
        <v>66040</v>
      </c>
      <c r="J150" s="3">
        <f t="shared" si="24"/>
        <v>14528.8</v>
      </c>
      <c r="K150" s="3">
        <f t="shared" si="25"/>
        <v>5052.0599999999995</v>
      </c>
      <c r="L150" s="3">
        <f t="shared" si="26"/>
        <v>23114</v>
      </c>
      <c r="M150" s="3">
        <f t="shared" si="27"/>
        <v>2245.36</v>
      </c>
      <c r="N150" s="3">
        <f t="shared" si="28"/>
        <v>396.24</v>
      </c>
      <c r="O150" s="3">
        <f>I150*0.028</f>
        <v>1849.1200000000001</v>
      </c>
      <c r="P150" s="3">
        <f t="shared" si="29"/>
        <v>198.12</v>
      </c>
      <c r="Q150" s="3">
        <f t="shared" si="30"/>
        <v>47383.700000000004</v>
      </c>
      <c r="R150" s="2">
        <f t="shared" si="31"/>
        <v>113423.70000000001</v>
      </c>
    </row>
    <row r="151" spans="1:18">
      <c r="A151" t="s">
        <v>693</v>
      </c>
      <c r="B151" t="s">
        <v>46</v>
      </c>
      <c r="C151" t="s">
        <v>694</v>
      </c>
      <c r="D151">
        <v>10</v>
      </c>
      <c r="E151">
        <v>0.8</v>
      </c>
      <c r="F151" s="1">
        <v>39433</v>
      </c>
      <c r="G151" t="s">
        <v>59</v>
      </c>
      <c r="H151">
        <v>39.799999999999997</v>
      </c>
      <c r="I151" s="3">
        <f t="shared" si="23"/>
        <v>66227.199999999997</v>
      </c>
      <c r="J151" s="3">
        <f t="shared" si="24"/>
        <v>14569.983999999999</v>
      </c>
      <c r="K151" s="3">
        <f t="shared" si="25"/>
        <v>5066.3807999999999</v>
      </c>
      <c r="L151" s="3">
        <f t="shared" si="26"/>
        <v>23179.519999999997</v>
      </c>
      <c r="M151" s="3">
        <f t="shared" si="27"/>
        <v>2251.7248</v>
      </c>
      <c r="N151" s="3">
        <f t="shared" si="28"/>
        <v>397.36320000000001</v>
      </c>
      <c r="O151" s="3">
        <f>I151*0.021</f>
        <v>1390.7712000000001</v>
      </c>
      <c r="P151" s="3">
        <f t="shared" si="29"/>
        <v>198.6816</v>
      </c>
      <c r="Q151" s="3">
        <f t="shared" si="30"/>
        <v>47054.425600000002</v>
      </c>
      <c r="R151" s="2">
        <f t="shared" si="31"/>
        <v>113281.6256</v>
      </c>
    </row>
    <row r="152" spans="1:18">
      <c r="A152" t="s">
        <v>810</v>
      </c>
      <c r="B152" t="s">
        <v>120</v>
      </c>
      <c r="C152" t="s">
        <v>811</v>
      </c>
      <c r="D152">
        <v>1</v>
      </c>
      <c r="E152">
        <v>1</v>
      </c>
      <c r="F152" s="1">
        <v>38894</v>
      </c>
      <c r="G152" t="s">
        <v>812</v>
      </c>
      <c r="H152">
        <v>31.67</v>
      </c>
      <c r="I152" s="3">
        <f t="shared" si="23"/>
        <v>65873.600000000006</v>
      </c>
      <c r="J152" s="3">
        <f t="shared" si="24"/>
        <v>14492.192000000001</v>
      </c>
      <c r="K152" s="3">
        <f t="shared" si="25"/>
        <v>5039.3304000000007</v>
      </c>
      <c r="L152" s="3">
        <f t="shared" si="26"/>
        <v>23055.760000000002</v>
      </c>
      <c r="M152" s="3">
        <f t="shared" si="27"/>
        <v>2239.7024000000006</v>
      </c>
      <c r="N152" s="3">
        <f t="shared" si="28"/>
        <v>395.24160000000006</v>
      </c>
      <c r="O152" s="3">
        <f>I152*0.021</f>
        <v>1383.3456000000001</v>
      </c>
      <c r="P152" s="3">
        <f t="shared" si="29"/>
        <v>197.62080000000003</v>
      </c>
      <c r="Q152" s="3">
        <f t="shared" si="30"/>
        <v>46803.192800000004</v>
      </c>
      <c r="R152" s="2">
        <f t="shared" si="31"/>
        <v>112676.79280000001</v>
      </c>
    </row>
    <row r="153" spans="1:18">
      <c r="A153" t="s">
        <v>532</v>
      </c>
      <c r="B153" t="s">
        <v>72</v>
      </c>
      <c r="C153" t="s">
        <v>73</v>
      </c>
      <c r="D153">
        <v>1</v>
      </c>
      <c r="E153">
        <v>1</v>
      </c>
      <c r="F153" s="1">
        <v>37522</v>
      </c>
      <c r="G153" t="s">
        <v>533</v>
      </c>
      <c r="H153">
        <v>31.64</v>
      </c>
      <c r="I153" s="3">
        <f t="shared" si="23"/>
        <v>65811.199999999997</v>
      </c>
      <c r="J153" s="3">
        <f t="shared" si="24"/>
        <v>14478.464</v>
      </c>
      <c r="K153" s="3">
        <f t="shared" si="25"/>
        <v>5034.5567999999994</v>
      </c>
      <c r="L153" s="3">
        <f t="shared" si="26"/>
        <v>23033.919999999998</v>
      </c>
      <c r="M153" s="3">
        <f t="shared" si="27"/>
        <v>2237.5808000000002</v>
      </c>
      <c r="N153" s="3">
        <f t="shared" si="28"/>
        <v>394.86719999999997</v>
      </c>
      <c r="O153" s="3">
        <f>I153*0.021</f>
        <v>1382.0352</v>
      </c>
      <c r="P153" s="3">
        <f t="shared" si="29"/>
        <v>197.43359999999998</v>
      </c>
      <c r="Q153" s="3">
        <f t="shared" si="30"/>
        <v>46758.857599999996</v>
      </c>
      <c r="R153" s="2">
        <f t="shared" si="31"/>
        <v>112570.0576</v>
      </c>
    </row>
    <row r="154" spans="1:18">
      <c r="A154" t="s">
        <v>636</v>
      </c>
      <c r="B154" t="s">
        <v>120</v>
      </c>
      <c r="C154" t="s">
        <v>637</v>
      </c>
      <c r="D154">
        <v>10</v>
      </c>
      <c r="E154">
        <v>1</v>
      </c>
      <c r="F154" s="1">
        <v>40252</v>
      </c>
      <c r="G154" t="s">
        <v>638</v>
      </c>
      <c r="H154">
        <v>31.49</v>
      </c>
      <c r="I154" s="3">
        <f t="shared" si="23"/>
        <v>65499.199999999997</v>
      </c>
      <c r="J154" s="3">
        <f t="shared" si="24"/>
        <v>14409.823999999999</v>
      </c>
      <c r="K154" s="3">
        <f t="shared" si="25"/>
        <v>5010.6887999999999</v>
      </c>
      <c r="L154" s="3">
        <f t="shared" si="26"/>
        <v>22924.719999999998</v>
      </c>
      <c r="M154" s="3">
        <f t="shared" si="27"/>
        <v>2226.9728</v>
      </c>
      <c r="N154" s="3">
        <f t="shared" si="28"/>
        <v>392.99520000000001</v>
      </c>
      <c r="O154" s="3">
        <f>I154*0.021</f>
        <v>1375.4832000000001</v>
      </c>
      <c r="P154" s="3">
        <f t="shared" si="29"/>
        <v>196.49760000000001</v>
      </c>
      <c r="Q154" s="3">
        <f t="shared" si="30"/>
        <v>46537.181600000004</v>
      </c>
      <c r="R154" s="2">
        <f t="shared" si="31"/>
        <v>112036.38159999999</v>
      </c>
    </row>
    <row r="155" spans="1:18">
      <c r="A155" t="s">
        <v>447</v>
      </c>
      <c r="B155" t="s">
        <v>46</v>
      </c>
      <c r="C155" t="s">
        <v>109</v>
      </c>
      <c r="D155">
        <v>1</v>
      </c>
      <c r="E155">
        <v>1</v>
      </c>
      <c r="F155" s="1">
        <v>40427</v>
      </c>
      <c r="G155" t="s">
        <v>292</v>
      </c>
      <c r="H155">
        <v>30.12</v>
      </c>
      <c r="I155" s="3">
        <f t="shared" si="23"/>
        <v>62649.599999999999</v>
      </c>
      <c r="J155" s="3">
        <f t="shared" si="24"/>
        <v>13782.912</v>
      </c>
      <c r="K155" s="3">
        <f t="shared" si="25"/>
        <v>4792.6943999999994</v>
      </c>
      <c r="L155" s="3">
        <f t="shared" si="26"/>
        <v>21927.359999999997</v>
      </c>
      <c r="M155" s="3">
        <f t="shared" si="27"/>
        <v>2130.0864000000001</v>
      </c>
      <c r="N155" s="3">
        <f t="shared" si="28"/>
        <v>375.89760000000001</v>
      </c>
      <c r="O155" s="3">
        <f>I155*0.084</f>
        <v>5262.5664000000006</v>
      </c>
      <c r="P155" s="3">
        <f t="shared" si="29"/>
        <v>187.94880000000001</v>
      </c>
      <c r="Q155" s="3">
        <f t="shared" si="30"/>
        <v>48459.465599999996</v>
      </c>
      <c r="R155" s="2">
        <f t="shared" si="31"/>
        <v>111109.0656</v>
      </c>
    </row>
    <row r="156" spans="1:18">
      <c r="A156" t="s">
        <v>357</v>
      </c>
      <c r="B156" t="s">
        <v>37</v>
      </c>
      <c r="C156" t="s">
        <v>47</v>
      </c>
      <c r="D156">
        <v>1</v>
      </c>
      <c r="E156">
        <v>1</v>
      </c>
      <c r="F156" s="1">
        <v>35886</v>
      </c>
      <c r="G156" t="s">
        <v>358</v>
      </c>
      <c r="H156">
        <v>30.84</v>
      </c>
      <c r="I156" s="3">
        <f t="shared" si="23"/>
        <v>64147.199999999997</v>
      </c>
      <c r="J156" s="3">
        <f t="shared" si="24"/>
        <v>14112.384</v>
      </c>
      <c r="K156" s="3">
        <f t="shared" si="25"/>
        <v>4907.2608</v>
      </c>
      <c r="L156" s="3">
        <f t="shared" si="26"/>
        <v>22451.519999999997</v>
      </c>
      <c r="M156" s="3">
        <f t="shared" si="27"/>
        <v>2181.0048000000002</v>
      </c>
      <c r="N156" s="3">
        <f t="shared" si="28"/>
        <v>384.88319999999999</v>
      </c>
      <c r="O156" s="3">
        <f>I156*0.021</f>
        <v>1347.0912000000001</v>
      </c>
      <c r="P156" s="3">
        <f t="shared" si="29"/>
        <v>192.44159999999999</v>
      </c>
      <c r="Q156" s="3">
        <f t="shared" si="30"/>
        <v>45576.585599999999</v>
      </c>
      <c r="R156" s="2">
        <f t="shared" si="31"/>
        <v>109723.7856</v>
      </c>
    </row>
    <row r="157" spans="1:18">
      <c r="A157" t="s">
        <v>123</v>
      </c>
      <c r="B157" t="s">
        <v>124</v>
      </c>
      <c r="C157" t="s">
        <v>125</v>
      </c>
      <c r="D157">
        <v>1</v>
      </c>
      <c r="E157">
        <v>1</v>
      </c>
      <c r="F157" s="1">
        <v>40861</v>
      </c>
      <c r="G157" t="s">
        <v>126</v>
      </c>
      <c r="H157">
        <v>30.5</v>
      </c>
      <c r="I157" s="3">
        <f t="shared" si="23"/>
        <v>63440</v>
      </c>
      <c r="J157" s="3">
        <f t="shared" si="24"/>
        <v>13956.8</v>
      </c>
      <c r="K157" s="3">
        <f t="shared" si="25"/>
        <v>4853.16</v>
      </c>
      <c r="L157" s="3">
        <f t="shared" si="26"/>
        <v>22204</v>
      </c>
      <c r="M157" s="3">
        <f t="shared" si="27"/>
        <v>2156.96</v>
      </c>
      <c r="N157" s="3">
        <f t="shared" si="28"/>
        <v>380.64</v>
      </c>
      <c r="O157" s="3">
        <f>I157*0.021</f>
        <v>1332.24</v>
      </c>
      <c r="P157" s="3">
        <f t="shared" si="29"/>
        <v>190.32</v>
      </c>
      <c r="Q157" s="3">
        <f t="shared" si="30"/>
        <v>45074.119999999995</v>
      </c>
      <c r="R157" s="2">
        <f t="shared" si="31"/>
        <v>108514.12</v>
      </c>
    </row>
    <row r="158" spans="1:18">
      <c r="A158" t="s">
        <v>206</v>
      </c>
      <c r="B158" t="s">
        <v>46</v>
      </c>
      <c r="C158" t="s">
        <v>150</v>
      </c>
      <c r="D158">
        <v>1</v>
      </c>
      <c r="E158">
        <v>1</v>
      </c>
      <c r="F158" s="1">
        <v>40798</v>
      </c>
      <c r="G158" t="s">
        <v>126</v>
      </c>
      <c r="H158">
        <v>30.5</v>
      </c>
      <c r="I158" s="3">
        <f t="shared" si="23"/>
        <v>63440</v>
      </c>
      <c r="J158" s="3">
        <f t="shared" si="24"/>
        <v>13956.8</v>
      </c>
      <c r="K158" s="3">
        <f t="shared" si="25"/>
        <v>4853.16</v>
      </c>
      <c r="L158" s="3">
        <f t="shared" si="26"/>
        <v>22204</v>
      </c>
      <c r="M158" s="3">
        <f t="shared" si="27"/>
        <v>2156.96</v>
      </c>
      <c r="N158" s="3">
        <f t="shared" si="28"/>
        <v>380.64</v>
      </c>
      <c r="O158" s="3">
        <f>I158*0.021</f>
        <v>1332.24</v>
      </c>
      <c r="P158" s="3">
        <f t="shared" si="29"/>
        <v>190.32</v>
      </c>
      <c r="Q158" s="3">
        <f t="shared" si="30"/>
        <v>45074.119999999995</v>
      </c>
      <c r="R158" s="2">
        <f t="shared" si="31"/>
        <v>108514.12</v>
      </c>
    </row>
    <row r="159" spans="1:18">
      <c r="A159" t="s">
        <v>731</v>
      </c>
      <c r="B159" t="s">
        <v>210</v>
      </c>
      <c r="C159" t="s">
        <v>732</v>
      </c>
      <c r="D159">
        <v>1</v>
      </c>
      <c r="E159">
        <v>1</v>
      </c>
      <c r="F159" s="1">
        <v>41001</v>
      </c>
      <c r="G159" t="s">
        <v>126</v>
      </c>
      <c r="H159">
        <v>30.5</v>
      </c>
      <c r="I159" s="3">
        <f t="shared" si="23"/>
        <v>63440</v>
      </c>
      <c r="J159" s="3">
        <f t="shared" si="24"/>
        <v>13956.8</v>
      </c>
      <c r="K159" s="3">
        <f t="shared" si="25"/>
        <v>4853.16</v>
      </c>
      <c r="L159" s="3">
        <f t="shared" si="26"/>
        <v>22204</v>
      </c>
      <c r="M159" s="3">
        <f t="shared" si="27"/>
        <v>2156.96</v>
      </c>
      <c r="N159" s="3">
        <f t="shared" si="28"/>
        <v>380.64</v>
      </c>
      <c r="O159" s="3">
        <f>I159*0.021</f>
        <v>1332.24</v>
      </c>
      <c r="P159" s="3">
        <f t="shared" si="29"/>
        <v>190.32</v>
      </c>
      <c r="Q159" s="3">
        <f t="shared" si="30"/>
        <v>45074.119999999995</v>
      </c>
      <c r="R159" s="2">
        <f t="shared" si="31"/>
        <v>108514.12</v>
      </c>
    </row>
    <row r="160" spans="1:18">
      <c r="A160" t="s">
        <v>665</v>
      </c>
      <c r="B160" t="s">
        <v>9</v>
      </c>
      <c r="C160" t="s">
        <v>13</v>
      </c>
      <c r="D160">
        <v>2</v>
      </c>
      <c r="E160">
        <v>1</v>
      </c>
      <c r="F160" s="1">
        <v>36676</v>
      </c>
      <c r="G160" t="s">
        <v>666</v>
      </c>
      <c r="H160">
        <v>30.36</v>
      </c>
      <c r="I160" s="3">
        <f t="shared" si="23"/>
        <v>63148.799999999996</v>
      </c>
      <c r="J160" s="3">
        <f t="shared" si="24"/>
        <v>13892.735999999999</v>
      </c>
      <c r="K160" s="3">
        <f t="shared" si="25"/>
        <v>4830.8831999999993</v>
      </c>
      <c r="L160" s="3">
        <f t="shared" si="26"/>
        <v>22102.079999999998</v>
      </c>
      <c r="M160" s="3">
        <f t="shared" si="27"/>
        <v>2147.0592000000001</v>
      </c>
      <c r="N160" s="3">
        <f t="shared" si="28"/>
        <v>378.89279999999997</v>
      </c>
      <c r="O160" s="3">
        <f>I160*0.028</f>
        <v>1768.1663999999998</v>
      </c>
      <c r="P160" s="3">
        <f t="shared" si="29"/>
        <v>189.44639999999998</v>
      </c>
      <c r="Q160" s="3">
        <f t="shared" si="30"/>
        <v>45309.264000000003</v>
      </c>
      <c r="R160" s="2">
        <f t="shared" si="31"/>
        <v>108458.064</v>
      </c>
    </row>
    <row r="161" spans="1:18">
      <c r="A161" t="s">
        <v>45</v>
      </c>
      <c r="B161" t="s">
        <v>46</v>
      </c>
      <c r="C161" t="s">
        <v>47</v>
      </c>
      <c r="D161">
        <v>1</v>
      </c>
      <c r="E161">
        <v>1</v>
      </c>
      <c r="F161" s="1">
        <v>36447</v>
      </c>
      <c r="G161" t="s">
        <v>48</v>
      </c>
      <c r="H161">
        <v>30.38</v>
      </c>
      <c r="I161" s="3">
        <f t="shared" si="23"/>
        <v>63190.400000000001</v>
      </c>
      <c r="J161" s="3">
        <f t="shared" si="24"/>
        <v>13901.888000000001</v>
      </c>
      <c r="K161" s="3">
        <f t="shared" si="25"/>
        <v>4834.0655999999999</v>
      </c>
      <c r="L161" s="3">
        <f t="shared" si="26"/>
        <v>22116.639999999999</v>
      </c>
      <c r="M161" s="3">
        <f t="shared" si="27"/>
        <v>2148.4736000000003</v>
      </c>
      <c r="N161" s="3">
        <f t="shared" si="28"/>
        <v>379.14240000000001</v>
      </c>
      <c r="O161" s="3">
        <f>I161*0.021</f>
        <v>1326.9984000000002</v>
      </c>
      <c r="P161" s="3">
        <f t="shared" si="29"/>
        <v>189.5712</v>
      </c>
      <c r="Q161" s="3">
        <f t="shared" si="30"/>
        <v>44896.77919999999</v>
      </c>
      <c r="R161" s="2">
        <f t="shared" si="31"/>
        <v>108087.17919999998</v>
      </c>
    </row>
    <row r="162" spans="1:18">
      <c r="A162" t="s">
        <v>584</v>
      </c>
      <c r="B162" t="s">
        <v>9</v>
      </c>
      <c r="C162" t="s">
        <v>13</v>
      </c>
      <c r="D162">
        <v>2</v>
      </c>
      <c r="E162">
        <v>1</v>
      </c>
      <c r="F162" s="1">
        <v>36019</v>
      </c>
      <c r="G162" t="s">
        <v>585</v>
      </c>
      <c r="H162">
        <v>29.92</v>
      </c>
      <c r="I162" s="3">
        <f t="shared" si="23"/>
        <v>62233.600000000006</v>
      </c>
      <c r="J162" s="3">
        <f t="shared" si="24"/>
        <v>13691.392000000002</v>
      </c>
      <c r="K162" s="3">
        <f t="shared" si="25"/>
        <v>4760.8704000000007</v>
      </c>
      <c r="L162" s="3">
        <f t="shared" si="26"/>
        <v>21781.760000000002</v>
      </c>
      <c r="M162" s="3">
        <f t="shared" si="27"/>
        <v>2115.9424000000004</v>
      </c>
      <c r="N162" s="3">
        <f t="shared" si="28"/>
        <v>373.40160000000003</v>
      </c>
      <c r="O162" s="3">
        <f>I162*0.028</f>
        <v>1742.5408000000002</v>
      </c>
      <c r="P162" s="3">
        <f t="shared" si="29"/>
        <v>186.70080000000002</v>
      </c>
      <c r="Q162" s="3">
        <f t="shared" si="30"/>
        <v>44652.608</v>
      </c>
      <c r="R162" s="2">
        <f t="shared" si="31"/>
        <v>106886.20800000001</v>
      </c>
    </row>
    <row r="163" spans="1:18">
      <c r="A163" t="s">
        <v>816</v>
      </c>
      <c r="B163" t="s">
        <v>9</v>
      </c>
      <c r="C163" t="s">
        <v>13</v>
      </c>
      <c r="D163">
        <v>2</v>
      </c>
      <c r="E163">
        <v>0.91</v>
      </c>
      <c r="F163" s="1">
        <v>33045</v>
      </c>
      <c r="G163" t="s">
        <v>14</v>
      </c>
      <c r="H163">
        <v>32.71</v>
      </c>
      <c r="I163" s="3">
        <f t="shared" si="23"/>
        <v>61913.488000000005</v>
      </c>
      <c r="J163" s="3">
        <f t="shared" si="24"/>
        <v>13620.967360000001</v>
      </c>
      <c r="K163" s="3">
        <f t="shared" si="25"/>
        <v>4736.381832</v>
      </c>
      <c r="L163" s="3">
        <f t="shared" si="26"/>
        <v>21669.720799999999</v>
      </c>
      <c r="M163" s="3">
        <f t="shared" si="27"/>
        <v>2105.0585920000003</v>
      </c>
      <c r="N163" s="3">
        <f t="shared" si="28"/>
        <v>371.48092800000006</v>
      </c>
      <c r="O163" s="3">
        <f>I163*0.028</f>
        <v>1733.5776640000001</v>
      </c>
      <c r="P163" s="3">
        <f t="shared" si="29"/>
        <v>185.74046400000003</v>
      </c>
      <c r="Q163" s="3">
        <f t="shared" si="30"/>
        <v>44422.927640000002</v>
      </c>
      <c r="R163" s="2">
        <f t="shared" si="31"/>
        <v>106336.41564000001</v>
      </c>
    </row>
    <row r="164" spans="1:18">
      <c r="A164" t="s">
        <v>71</v>
      </c>
      <c r="B164" t="s">
        <v>72</v>
      </c>
      <c r="C164" t="s">
        <v>73</v>
      </c>
      <c r="D164">
        <v>1</v>
      </c>
      <c r="E164">
        <v>1</v>
      </c>
      <c r="F164" s="1">
        <v>40301</v>
      </c>
      <c r="G164" t="s">
        <v>74</v>
      </c>
      <c r="H164">
        <v>29.81</v>
      </c>
      <c r="I164" s="3">
        <f t="shared" si="23"/>
        <v>62004.799999999996</v>
      </c>
      <c r="J164" s="3">
        <f t="shared" si="24"/>
        <v>13641.055999999999</v>
      </c>
      <c r="K164" s="3">
        <f t="shared" si="25"/>
        <v>4743.3671999999997</v>
      </c>
      <c r="L164" s="3">
        <f t="shared" si="26"/>
        <v>21701.679999999997</v>
      </c>
      <c r="M164" s="3">
        <f t="shared" si="27"/>
        <v>2108.1632</v>
      </c>
      <c r="N164" s="3">
        <f t="shared" si="28"/>
        <v>372.02879999999999</v>
      </c>
      <c r="O164" s="3">
        <f t="shared" ref="O164:O172" si="32">I164*0.021</f>
        <v>1302.1007999999999</v>
      </c>
      <c r="P164" s="3">
        <f t="shared" si="29"/>
        <v>186.01439999999999</v>
      </c>
      <c r="Q164" s="3">
        <f t="shared" si="30"/>
        <v>44054.410400000001</v>
      </c>
      <c r="R164" s="2">
        <f t="shared" si="31"/>
        <v>106059.2104</v>
      </c>
    </row>
    <row r="165" spans="1:18">
      <c r="A165" t="s">
        <v>758</v>
      </c>
      <c r="B165" t="s">
        <v>37</v>
      </c>
      <c r="C165" t="s">
        <v>481</v>
      </c>
      <c r="D165">
        <v>1</v>
      </c>
      <c r="E165">
        <v>1</v>
      </c>
      <c r="F165" s="1">
        <v>39664</v>
      </c>
      <c r="G165" t="s">
        <v>74</v>
      </c>
      <c r="H165">
        <v>29.81</v>
      </c>
      <c r="I165" s="3">
        <f t="shared" si="23"/>
        <v>62004.799999999996</v>
      </c>
      <c r="J165" s="3">
        <f t="shared" si="24"/>
        <v>13641.055999999999</v>
      </c>
      <c r="K165" s="3">
        <f t="shared" si="25"/>
        <v>4743.3671999999997</v>
      </c>
      <c r="L165" s="3">
        <f t="shared" si="26"/>
        <v>21701.679999999997</v>
      </c>
      <c r="M165" s="3">
        <f t="shared" si="27"/>
        <v>2108.1632</v>
      </c>
      <c r="N165" s="3">
        <f t="shared" si="28"/>
        <v>372.02879999999999</v>
      </c>
      <c r="O165" s="3">
        <f t="shared" si="32"/>
        <v>1302.1007999999999</v>
      </c>
      <c r="P165" s="3">
        <f t="shared" si="29"/>
        <v>186.01439999999999</v>
      </c>
      <c r="Q165" s="3">
        <f t="shared" si="30"/>
        <v>44054.410400000001</v>
      </c>
      <c r="R165" s="2">
        <f t="shared" si="31"/>
        <v>106059.2104</v>
      </c>
    </row>
    <row r="166" spans="1:18">
      <c r="A166" t="s">
        <v>785</v>
      </c>
      <c r="B166" t="s">
        <v>42</v>
      </c>
      <c r="C166" t="s">
        <v>786</v>
      </c>
      <c r="D166">
        <v>10</v>
      </c>
      <c r="E166">
        <v>1</v>
      </c>
      <c r="F166" s="1">
        <v>36332</v>
      </c>
      <c r="G166" t="s">
        <v>787</v>
      </c>
      <c r="H166">
        <v>29.73</v>
      </c>
      <c r="I166" s="3">
        <f t="shared" si="23"/>
        <v>61838.400000000001</v>
      </c>
      <c r="J166" s="3">
        <f t="shared" si="24"/>
        <v>13604.448</v>
      </c>
      <c r="K166" s="3">
        <f t="shared" si="25"/>
        <v>4730.6376</v>
      </c>
      <c r="L166" s="3">
        <f t="shared" si="26"/>
        <v>21643.439999999999</v>
      </c>
      <c r="M166" s="3">
        <f t="shared" si="27"/>
        <v>2102.5056000000004</v>
      </c>
      <c r="N166" s="3">
        <f t="shared" si="28"/>
        <v>371.03040000000004</v>
      </c>
      <c r="O166" s="3">
        <f t="shared" si="32"/>
        <v>1298.6064000000001</v>
      </c>
      <c r="P166" s="3">
        <f t="shared" si="29"/>
        <v>185.51520000000002</v>
      </c>
      <c r="Q166" s="3">
        <f t="shared" si="30"/>
        <v>43936.183199999999</v>
      </c>
      <c r="R166" s="2">
        <f t="shared" si="31"/>
        <v>105774.58319999999</v>
      </c>
    </row>
    <row r="167" spans="1:18">
      <c r="A167" t="s">
        <v>164</v>
      </c>
      <c r="B167" t="s">
        <v>37</v>
      </c>
      <c r="C167" t="s">
        <v>88</v>
      </c>
      <c r="D167">
        <v>1</v>
      </c>
      <c r="E167">
        <v>1</v>
      </c>
      <c r="F167" s="1">
        <v>30684</v>
      </c>
      <c r="G167" t="s">
        <v>165</v>
      </c>
      <c r="H167">
        <v>29.72</v>
      </c>
      <c r="I167" s="3">
        <f t="shared" si="23"/>
        <v>61817.599999999999</v>
      </c>
      <c r="J167" s="3">
        <f t="shared" si="24"/>
        <v>13599.871999999999</v>
      </c>
      <c r="K167" s="3">
        <f t="shared" si="25"/>
        <v>4729.0464000000002</v>
      </c>
      <c r="L167" s="3">
        <f t="shared" si="26"/>
        <v>21636.16</v>
      </c>
      <c r="M167" s="3">
        <f t="shared" si="27"/>
        <v>2101.7984000000001</v>
      </c>
      <c r="N167" s="3">
        <f t="shared" si="28"/>
        <v>370.90559999999999</v>
      </c>
      <c r="O167" s="3">
        <f t="shared" si="32"/>
        <v>1298.1695999999999</v>
      </c>
      <c r="P167" s="3">
        <f t="shared" si="29"/>
        <v>185.4528</v>
      </c>
      <c r="Q167" s="3">
        <f t="shared" si="30"/>
        <v>43921.404799999997</v>
      </c>
      <c r="R167" s="2">
        <f t="shared" si="31"/>
        <v>105739.0048</v>
      </c>
    </row>
    <row r="168" spans="1:18">
      <c r="A168" t="s">
        <v>580</v>
      </c>
      <c r="B168" t="s">
        <v>37</v>
      </c>
      <c r="C168" t="s">
        <v>88</v>
      </c>
      <c r="D168">
        <v>1</v>
      </c>
      <c r="E168">
        <v>1</v>
      </c>
      <c r="F168" s="1">
        <v>31182</v>
      </c>
      <c r="G168" t="s">
        <v>165</v>
      </c>
      <c r="H168">
        <v>29.72</v>
      </c>
      <c r="I168" s="3">
        <f t="shared" si="23"/>
        <v>61817.599999999999</v>
      </c>
      <c r="J168" s="3">
        <f t="shared" si="24"/>
        <v>13599.871999999999</v>
      </c>
      <c r="K168" s="3">
        <f t="shared" si="25"/>
        <v>4729.0464000000002</v>
      </c>
      <c r="L168" s="3">
        <f t="shared" si="26"/>
        <v>21636.16</v>
      </c>
      <c r="M168" s="3">
        <f t="shared" si="27"/>
        <v>2101.7984000000001</v>
      </c>
      <c r="N168" s="3">
        <f t="shared" si="28"/>
        <v>370.90559999999999</v>
      </c>
      <c r="O168" s="3">
        <f t="shared" si="32"/>
        <v>1298.1695999999999</v>
      </c>
      <c r="P168" s="3">
        <f t="shared" si="29"/>
        <v>185.4528</v>
      </c>
      <c r="Q168" s="3">
        <f t="shared" si="30"/>
        <v>43921.404799999997</v>
      </c>
      <c r="R168" s="2">
        <f t="shared" si="31"/>
        <v>105739.0048</v>
      </c>
    </row>
    <row r="169" spans="1:18">
      <c r="A169" t="s">
        <v>793</v>
      </c>
      <c r="B169" t="s">
        <v>120</v>
      </c>
      <c r="C169" t="s">
        <v>701</v>
      </c>
      <c r="D169">
        <v>1</v>
      </c>
      <c r="E169">
        <v>1</v>
      </c>
      <c r="F169" s="1">
        <v>30907</v>
      </c>
      <c r="G169" t="s">
        <v>165</v>
      </c>
      <c r="H169">
        <v>29.72</v>
      </c>
      <c r="I169" s="3">
        <f t="shared" si="23"/>
        <v>61817.599999999999</v>
      </c>
      <c r="J169" s="3">
        <f t="shared" si="24"/>
        <v>13599.871999999999</v>
      </c>
      <c r="K169" s="3">
        <f t="shared" si="25"/>
        <v>4729.0464000000002</v>
      </c>
      <c r="L169" s="3">
        <f t="shared" si="26"/>
        <v>21636.16</v>
      </c>
      <c r="M169" s="3">
        <f t="shared" si="27"/>
        <v>2101.7984000000001</v>
      </c>
      <c r="N169" s="3">
        <f t="shared" si="28"/>
        <v>370.90559999999999</v>
      </c>
      <c r="O169" s="3">
        <f t="shared" si="32"/>
        <v>1298.1695999999999</v>
      </c>
      <c r="P169" s="3">
        <f t="shared" si="29"/>
        <v>185.4528</v>
      </c>
      <c r="Q169" s="3">
        <f t="shared" si="30"/>
        <v>43921.404799999997</v>
      </c>
      <c r="R169" s="2">
        <f t="shared" si="31"/>
        <v>105739.0048</v>
      </c>
    </row>
    <row r="170" spans="1:18">
      <c r="A170" t="s">
        <v>225</v>
      </c>
      <c r="B170" t="s">
        <v>128</v>
      </c>
      <c r="C170" t="s">
        <v>226</v>
      </c>
      <c r="D170">
        <v>3</v>
      </c>
      <c r="E170">
        <v>1</v>
      </c>
      <c r="F170" s="1">
        <v>37084</v>
      </c>
      <c r="G170" t="s">
        <v>227</v>
      </c>
      <c r="H170">
        <v>29.68</v>
      </c>
      <c r="I170" s="3">
        <f t="shared" si="23"/>
        <v>61734.400000000001</v>
      </c>
      <c r="J170" s="3">
        <f t="shared" si="24"/>
        <v>13581.568000000001</v>
      </c>
      <c r="K170" s="3">
        <f t="shared" si="25"/>
        <v>4722.6815999999999</v>
      </c>
      <c r="L170" s="3">
        <f t="shared" si="26"/>
        <v>21607.040000000001</v>
      </c>
      <c r="M170" s="3">
        <f t="shared" si="27"/>
        <v>2098.9696000000004</v>
      </c>
      <c r="N170" s="3">
        <f t="shared" si="28"/>
        <v>370.40640000000002</v>
      </c>
      <c r="O170" s="3">
        <f t="shared" si="32"/>
        <v>1296.4224000000002</v>
      </c>
      <c r="P170" s="3">
        <f t="shared" si="29"/>
        <v>185.20320000000001</v>
      </c>
      <c r="Q170" s="3">
        <f t="shared" si="30"/>
        <v>43862.291200000007</v>
      </c>
      <c r="R170" s="2">
        <f t="shared" si="31"/>
        <v>105596.6912</v>
      </c>
    </row>
    <row r="171" spans="1:18">
      <c r="A171" t="s">
        <v>780</v>
      </c>
      <c r="B171" t="s">
        <v>1</v>
      </c>
      <c r="C171" t="s">
        <v>781</v>
      </c>
      <c r="D171">
        <v>1</v>
      </c>
      <c r="E171">
        <v>1</v>
      </c>
      <c r="F171" s="1">
        <v>36747</v>
      </c>
      <c r="G171" t="s">
        <v>782</v>
      </c>
      <c r="H171">
        <v>29.32</v>
      </c>
      <c r="I171" s="3">
        <f t="shared" si="23"/>
        <v>60985.599999999999</v>
      </c>
      <c r="J171" s="3">
        <f t="shared" si="24"/>
        <v>13416.832</v>
      </c>
      <c r="K171" s="3">
        <f t="shared" si="25"/>
        <v>4665.3984</v>
      </c>
      <c r="L171" s="3">
        <f t="shared" si="26"/>
        <v>21344.959999999999</v>
      </c>
      <c r="M171" s="3">
        <f t="shared" si="27"/>
        <v>2073.5104000000001</v>
      </c>
      <c r="N171" s="3">
        <f t="shared" si="28"/>
        <v>365.91359999999997</v>
      </c>
      <c r="O171" s="3">
        <f t="shared" si="32"/>
        <v>1280.6976</v>
      </c>
      <c r="P171" s="3">
        <f t="shared" si="29"/>
        <v>182.95679999999999</v>
      </c>
      <c r="Q171" s="3">
        <f t="shared" si="30"/>
        <v>43330.268799999998</v>
      </c>
      <c r="R171" s="2">
        <f t="shared" si="31"/>
        <v>104315.8688</v>
      </c>
    </row>
    <row r="172" spans="1:18">
      <c r="A172" t="s">
        <v>257</v>
      </c>
      <c r="B172" t="s">
        <v>42</v>
      </c>
      <c r="C172" t="s">
        <v>258</v>
      </c>
      <c r="D172">
        <v>1</v>
      </c>
      <c r="E172">
        <v>1</v>
      </c>
      <c r="F172" s="1">
        <v>32881</v>
      </c>
      <c r="G172" t="s">
        <v>259</v>
      </c>
      <c r="H172">
        <v>29.28</v>
      </c>
      <c r="I172" s="3">
        <f t="shared" si="23"/>
        <v>60902.400000000001</v>
      </c>
      <c r="J172" s="3">
        <f t="shared" si="24"/>
        <v>13398.528</v>
      </c>
      <c r="K172" s="3">
        <f t="shared" si="25"/>
        <v>4659.0335999999998</v>
      </c>
      <c r="L172" s="3">
        <f t="shared" si="26"/>
        <v>21315.84</v>
      </c>
      <c r="M172" s="3">
        <f t="shared" si="27"/>
        <v>2070.6816000000003</v>
      </c>
      <c r="N172" s="3">
        <f t="shared" si="28"/>
        <v>365.4144</v>
      </c>
      <c r="O172" s="3">
        <f t="shared" si="32"/>
        <v>1278.9504000000002</v>
      </c>
      <c r="P172" s="3">
        <f t="shared" si="29"/>
        <v>182.7072</v>
      </c>
      <c r="Q172" s="3">
        <f t="shared" si="30"/>
        <v>43271.155200000001</v>
      </c>
      <c r="R172" s="2">
        <f t="shared" si="31"/>
        <v>104173.5552</v>
      </c>
    </row>
    <row r="173" spans="1:18">
      <c r="A173" t="s">
        <v>108</v>
      </c>
      <c r="B173" t="s">
        <v>46</v>
      </c>
      <c r="C173" t="s">
        <v>109</v>
      </c>
      <c r="D173">
        <v>1</v>
      </c>
      <c r="E173">
        <v>1</v>
      </c>
      <c r="F173" s="1">
        <v>39167</v>
      </c>
      <c r="G173" t="s">
        <v>110</v>
      </c>
      <c r="H173">
        <v>28.21</v>
      </c>
      <c r="I173" s="3">
        <f t="shared" si="23"/>
        <v>58676.800000000003</v>
      </c>
      <c r="J173" s="3">
        <f t="shared" si="24"/>
        <v>12908.896000000001</v>
      </c>
      <c r="K173" s="3">
        <f t="shared" si="25"/>
        <v>4488.7752</v>
      </c>
      <c r="L173" s="3">
        <f t="shared" si="26"/>
        <v>20536.88</v>
      </c>
      <c r="M173" s="3">
        <f t="shared" si="27"/>
        <v>1995.0112000000001</v>
      </c>
      <c r="N173" s="3">
        <f t="shared" si="28"/>
        <v>352.06080000000003</v>
      </c>
      <c r="O173" s="3">
        <f>I173*0.084</f>
        <v>4928.851200000001</v>
      </c>
      <c r="P173" s="3">
        <f t="shared" si="29"/>
        <v>176.03040000000001</v>
      </c>
      <c r="Q173" s="3">
        <f t="shared" si="30"/>
        <v>45386.50480000001</v>
      </c>
      <c r="R173" s="2">
        <f t="shared" si="31"/>
        <v>104063.30480000001</v>
      </c>
    </row>
    <row r="174" spans="1:18">
      <c r="A174" t="s">
        <v>761</v>
      </c>
      <c r="B174" t="s">
        <v>46</v>
      </c>
      <c r="C174" t="s">
        <v>109</v>
      </c>
      <c r="D174">
        <v>1</v>
      </c>
      <c r="E174">
        <v>1</v>
      </c>
      <c r="F174" s="1">
        <v>38985</v>
      </c>
      <c r="G174" t="s">
        <v>110</v>
      </c>
      <c r="H174">
        <v>28.21</v>
      </c>
      <c r="I174" s="3">
        <f t="shared" si="23"/>
        <v>58676.800000000003</v>
      </c>
      <c r="J174" s="3">
        <f t="shared" si="24"/>
        <v>12908.896000000001</v>
      </c>
      <c r="K174" s="3">
        <f t="shared" si="25"/>
        <v>4488.7752</v>
      </c>
      <c r="L174" s="3">
        <f t="shared" si="26"/>
        <v>20536.88</v>
      </c>
      <c r="M174" s="3">
        <f t="shared" si="27"/>
        <v>1995.0112000000001</v>
      </c>
      <c r="N174" s="3">
        <f t="shared" si="28"/>
        <v>352.06080000000003</v>
      </c>
      <c r="O174" s="3">
        <f>I174*0.084</f>
        <v>4928.851200000001</v>
      </c>
      <c r="P174" s="3">
        <f t="shared" si="29"/>
        <v>176.03040000000001</v>
      </c>
      <c r="Q174" s="3">
        <f t="shared" si="30"/>
        <v>45386.50480000001</v>
      </c>
      <c r="R174" s="2">
        <f t="shared" si="31"/>
        <v>104063.30480000001</v>
      </c>
    </row>
    <row r="175" spans="1:18">
      <c r="A175" t="s">
        <v>190</v>
      </c>
      <c r="B175" t="s">
        <v>37</v>
      </c>
      <c r="C175" t="s">
        <v>191</v>
      </c>
      <c r="D175">
        <v>1</v>
      </c>
      <c r="E175">
        <v>1</v>
      </c>
      <c r="F175" s="1">
        <v>35222</v>
      </c>
      <c r="G175" t="s">
        <v>192</v>
      </c>
      <c r="H175">
        <v>29.23</v>
      </c>
      <c r="I175" s="3">
        <f t="shared" si="23"/>
        <v>60798.400000000001</v>
      </c>
      <c r="J175" s="3">
        <f t="shared" si="24"/>
        <v>13375.648000000001</v>
      </c>
      <c r="K175" s="3">
        <f t="shared" si="25"/>
        <v>4651.0775999999996</v>
      </c>
      <c r="L175" s="3">
        <f t="shared" si="26"/>
        <v>21279.439999999999</v>
      </c>
      <c r="M175" s="3">
        <f t="shared" si="27"/>
        <v>2067.1456000000003</v>
      </c>
      <c r="N175" s="3">
        <f t="shared" si="28"/>
        <v>364.79040000000003</v>
      </c>
      <c r="O175" s="3">
        <f t="shared" ref="O175:O181" si="33">I175*0.021</f>
        <v>1276.7664000000002</v>
      </c>
      <c r="P175" s="3">
        <f t="shared" si="29"/>
        <v>182.39520000000002</v>
      </c>
      <c r="Q175" s="3">
        <f t="shared" si="30"/>
        <v>43197.263200000001</v>
      </c>
      <c r="R175" s="2">
        <f t="shared" si="31"/>
        <v>103995.66320000001</v>
      </c>
    </row>
    <row r="176" spans="1:18">
      <c r="A176" t="s">
        <v>647</v>
      </c>
      <c r="B176" t="s">
        <v>120</v>
      </c>
      <c r="C176" t="s">
        <v>382</v>
      </c>
      <c r="D176">
        <v>1</v>
      </c>
      <c r="E176">
        <v>1</v>
      </c>
      <c r="F176" s="1">
        <v>40721</v>
      </c>
      <c r="G176" t="s">
        <v>648</v>
      </c>
      <c r="H176">
        <v>29.22</v>
      </c>
      <c r="I176" s="3">
        <f t="shared" si="23"/>
        <v>60777.599999999999</v>
      </c>
      <c r="J176" s="3">
        <f t="shared" si="24"/>
        <v>13371.072</v>
      </c>
      <c r="K176" s="3">
        <f t="shared" si="25"/>
        <v>4649.4863999999998</v>
      </c>
      <c r="L176" s="3">
        <f t="shared" si="26"/>
        <v>21272.16</v>
      </c>
      <c r="M176" s="3">
        <f t="shared" si="27"/>
        <v>2066.4384</v>
      </c>
      <c r="N176" s="3">
        <f t="shared" si="28"/>
        <v>364.66559999999998</v>
      </c>
      <c r="O176" s="3">
        <f t="shared" si="33"/>
        <v>1276.3296</v>
      </c>
      <c r="P176" s="3">
        <f t="shared" si="29"/>
        <v>182.33279999999999</v>
      </c>
      <c r="Q176" s="3">
        <f t="shared" si="30"/>
        <v>43182.484799999991</v>
      </c>
      <c r="R176" s="2">
        <f t="shared" si="31"/>
        <v>103960.08479999998</v>
      </c>
    </row>
    <row r="177" spans="1:18">
      <c r="A177" t="s">
        <v>415</v>
      </c>
      <c r="B177" t="s">
        <v>120</v>
      </c>
      <c r="C177" t="s">
        <v>416</v>
      </c>
      <c r="D177">
        <v>10</v>
      </c>
      <c r="E177">
        <v>1</v>
      </c>
      <c r="F177" s="1">
        <v>40735</v>
      </c>
      <c r="G177" t="s">
        <v>417</v>
      </c>
      <c r="H177">
        <v>29.2</v>
      </c>
      <c r="I177" s="3">
        <f t="shared" si="23"/>
        <v>60736</v>
      </c>
      <c r="J177" s="3">
        <f t="shared" si="24"/>
        <v>13361.92</v>
      </c>
      <c r="K177" s="3">
        <f t="shared" si="25"/>
        <v>4646.3040000000001</v>
      </c>
      <c r="L177" s="3">
        <f t="shared" si="26"/>
        <v>21257.599999999999</v>
      </c>
      <c r="M177" s="3">
        <f t="shared" si="27"/>
        <v>2065.0240000000003</v>
      </c>
      <c r="N177" s="3">
        <f t="shared" si="28"/>
        <v>364.416</v>
      </c>
      <c r="O177" s="3">
        <f t="shared" si="33"/>
        <v>1275.4560000000001</v>
      </c>
      <c r="P177" s="3">
        <f t="shared" si="29"/>
        <v>182.208</v>
      </c>
      <c r="Q177" s="3">
        <f t="shared" si="30"/>
        <v>43152.927999999993</v>
      </c>
      <c r="R177" s="2">
        <f t="shared" si="31"/>
        <v>103888.92799999999</v>
      </c>
    </row>
    <row r="178" spans="1:18">
      <c r="A178" t="s">
        <v>715</v>
      </c>
      <c r="B178" t="s">
        <v>72</v>
      </c>
      <c r="C178" t="s">
        <v>716</v>
      </c>
      <c r="D178">
        <v>10</v>
      </c>
      <c r="E178">
        <v>1</v>
      </c>
      <c r="F178" s="1">
        <v>40655</v>
      </c>
      <c r="G178" t="s">
        <v>417</v>
      </c>
      <c r="H178">
        <v>29.2</v>
      </c>
      <c r="I178" s="3">
        <f t="shared" si="23"/>
        <v>60736</v>
      </c>
      <c r="J178" s="3">
        <f t="shared" si="24"/>
        <v>13361.92</v>
      </c>
      <c r="K178" s="3">
        <f t="shared" si="25"/>
        <v>4646.3040000000001</v>
      </c>
      <c r="L178" s="3">
        <f t="shared" si="26"/>
        <v>21257.599999999999</v>
      </c>
      <c r="M178" s="3">
        <f t="shared" si="27"/>
        <v>2065.0240000000003</v>
      </c>
      <c r="N178" s="3">
        <f t="shared" si="28"/>
        <v>364.416</v>
      </c>
      <c r="O178" s="3">
        <f t="shared" si="33"/>
        <v>1275.4560000000001</v>
      </c>
      <c r="P178" s="3">
        <f t="shared" si="29"/>
        <v>182.208</v>
      </c>
      <c r="Q178" s="3">
        <f t="shared" si="30"/>
        <v>43152.927999999993</v>
      </c>
      <c r="R178" s="2">
        <f t="shared" si="31"/>
        <v>103888.92799999999</v>
      </c>
    </row>
    <row r="179" spans="1:18">
      <c r="A179" t="s">
        <v>403</v>
      </c>
      <c r="B179" t="s">
        <v>31</v>
      </c>
      <c r="C179" t="s">
        <v>404</v>
      </c>
      <c r="D179">
        <v>1</v>
      </c>
      <c r="E179">
        <v>1</v>
      </c>
      <c r="F179" s="1">
        <v>38462</v>
      </c>
      <c r="G179" t="s">
        <v>405</v>
      </c>
      <c r="H179">
        <v>29.06</v>
      </c>
      <c r="I179" s="3">
        <f t="shared" si="23"/>
        <v>60444.799999999996</v>
      </c>
      <c r="J179" s="3">
        <f t="shared" si="24"/>
        <v>13297.856</v>
      </c>
      <c r="K179" s="3">
        <f t="shared" si="25"/>
        <v>4624.0271999999995</v>
      </c>
      <c r="L179" s="3">
        <f t="shared" si="26"/>
        <v>21155.679999999997</v>
      </c>
      <c r="M179" s="3">
        <f t="shared" si="27"/>
        <v>2055.1232</v>
      </c>
      <c r="N179" s="3">
        <f t="shared" si="28"/>
        <v>362.66879999999998</v>
      </c>
      <c r="O179" s="3">
        <f t="shared" si="33"/>
        <v>1269.3407999999999</v>
      </c>
      <c r="P179" s="3">
        <f t="shared" si="29"/>
        <v>181.33439999999999</v>
      </c>
      <c r="Q179" s="3">
        <f t="shared" si="30"/>
        <v>42946.030399999996</v>
      </c>
      <c r="R179" s="2">
        <f t="shared" si="31"/>
        <v>103390.83039999999</v>
      </c>
    </row>
    <row r="180" spans="1:18">
      <c r="A180" t="s">
        <v>692</v>
      </c>
      <c r="B180" t="s">
        <v>46</v>
      </c>
      <c r="C180" t="s">
        <v>214</v>
      </c>
      <c r="D180">
        <v>1</v>
      </c>
      <c r="E180">
        <v>1</v>
      </c>
      <c r="F180" s="1">
        <v>39264</v>
      </c>
      <c r="G180" t="s">
        <v>405</v>
      </c>
      <c r="H180">
        <v>29.06</v>
      </c>
      <c r="I180" s="3">
        <f t="shared" si="23"/>
        <v>60444.799999999996</v>
      </c>
      <c r="J180" s="3">
        <f t="shared" si="24"/>
        <v>13297.856</v>
      </c>
      <c r="K180" s="3">
        <f t="shared" si="25"/>
        <v>4624.0271999999995</v>
      </c>
      <c r="L180" s="3">
        <f t="shared" si="26"/>
        <v>21155.679999999997</v>
      </c>
      <c r="M180" s="3">
        <f t="shared" si="27"/>
        <v>2055.1232</v>
      </c>
      <c r="N180" s="3">
        <f t="shared" si="28"/>
        <v>362.66879999999998</v>
      </c>
      <c r="O180" s="3">
        <f t="shared" si="33"/>
        <v>1269.3407999999999</v>
      </c>
      <c r="P180" s="3">
        <f t="shared" si="29"/>
        <v>181.33439999999999</v>
      </c>
      <c r="Q180" s="3">
        <f t="shared" si="30"/>
        <v>42946.030399999996</v>
      </c>
      <c r="R180" s="2">
        <f t="shared" si="31"/>
        <v>103390.83039999999</v>
      </c>
    </row>
    <row r="181" spans="1:18">
      <c r="A181" t="s">
        <v>819</v>
      </c>
      <c r="B181" t="s">
        <v>210</v>
      </c>
      <c r="C181" t="s">
        <v>820</v>
      </c>
      <c r="D181">
        <v>1</v>
      </c>
      <c r="E181">
        <v>1</v>
      </c>
      <c r="F181" s="1">
        <v>40210</v>
      </c>
      <c r="G181" t="s">
        <v>821</v>
      </c>
      <c r="H181">
        <v>28.93</v>
      </c>
      <c r="I181" s="3">
        <f t="shared" si="23"/>
        <v>60174.400000000001</v>
      </c>
      <c r="J181" s="3">
        <f t="shared" si="24"/>
        <v>13238.368</v>
      </c>
      <c r="K181" s="3">
        <f t="shared" si="25"/>
        <v>4603.3415999999997</v>
      </c>
      <c r="L181" s="3">
        <f t="shared" si="26"/>
        <v>21061.040000000001</v>
      </c>
      <c r="M181" s="3">
        <f t="shared" si="27"/>
        <v>2045.9296000000002</v>
      </c>
      <c r="N181" s="3">
        <f t="shared" si="28"/>
        <v>361.04640000000001</v>
      </c>
      <c r="O181" s="3">
        <f t="shared" si="33"/>
        <v>1263.6624000000002</v>
      </c>
      <c r="P181" s="3">
        <f t="shared" si="29"/>
        <v>180.5232</v>
      </c>
      <c r="Q181" s="3">
        <f t="shared" si="30"/>
        <v>42753.91120000001</v>
      </c>
      <c r="R181" s="2">
        <f t="shared" si="31"/>
        <v>102928.31120000001</v>
      </c>
    </row>
    <row r="182" spans="1:18">
      <c r="A182" t="s">
        <v>154</v>
      </c>
      <c r="B182" t="s">
        <v>46</v>
      </c>
      <c r="C182" t="s">
        <v>109</v>
      </c>
      <c r="D182">
        <v>1</v>
      </c>
      <c r="E182">
        <v>1</v>
      </c>
      <c r="F182" s="1">
        <v>39587</v>
      </c>
      <c r="G182" t="s">
        <v>155</v>
      </c>
      <c r="H182">
        <v>27.8</v>
      </c>
      <c r="I182" s="3">
        <f t="shared" si="23"/>
        <v>57824</v>
      </c>
      <c r="J182" s="3">
        <f t="shared" si="24"/>
        <v>12721.28</v>
      </c>
      <c r="K182" s="3">
        <f t="shared" si="25"/>
        <v>4423.5360000000001</v>
      </c>
      <c r="L182" s="3">
        <f t="shared" si="26"/>
        <v>20238.399999999998</v>
      </c>
      <c r="M182" s="3">
        <f t="shared" si="27"/>
        <v>1966.0160000000001</v>
      </c>
      <c r="N182" s="3">
        <f t="shared" si="28"/>
        <v>346.94400000000002</v>
      </c>
      <c r="O182" s="3">
        <f>I182*0.084</f>
        <v>4857.2160000000003</v>
      </c>
      <c r="P182" s="3">
        <f t="shared" si="29"/>
        <v>173.47200000000001</v>
      </c>
      <c r="Q182" s="3">
        <f t="shared" si="30"/>
        <v>44726.864000000009</v>
      </c>
      <c r="R182" s="2">
        <f t="shared" si="31"/>
        <v>102550.864</v>
      </c>
    </row>
    <row r="183" spans="1:18">
      <c r="A183" t="s">
        <v>462</v>
      </c>
      <c r="B183" t="s">
        <v>210</v>
      </c>
      <c r="C183" t="s">
        <v>463</v>
      </c>
      <c r="D183">
        <v>1</v>
      </c>
      <c r="E183">
        <v>1</v>
      </c>
      <c r="F183" s="1">
        <v>39867</v>
      </c>
      <c r="G183" t="s">
        <v>287</v>
      </c>
      <c r="H183">
        <v>28.76</v>
      </c>
      <c r="I183" s="3">
        <f t="shared" si="23"/>
        <v>59820.800000000003</v>
      </c>
      <c r="J183" s="3">
        <f t="shared" si="24"/>
        <v>13160.576000000001</v>
      </c>
      <c r="K183" s="3">
        <f t="shared" si="25"/>
        <v>4576.2912000000006</v>
      </c>
      <c r="L183" s="3">
        <f t="shared" si="26"/>
        <v>20937.28</v>
      </c>
      <c r="M183" s="3">
        <f t="shared" si="27"/>
        <v>2033.9072000000003</v>
      </c>
      <c r="N183" s="3">
        <f t="shared" si="28"/>
        <v>358.9248</v>
      </c>
      <c r="O183" s="3">
        <f>I183*0.021</f>
        <v>1256.2368000000001</v>
      </c>
      <c r="P183" s="3">
        <f t="shared" si="29"/>
        <v>179.4624</v>
      </c>
      <c r="Q183" s="3">
        <f t="shared" si="30"/>
        <v>42502.678399999997</v>
      </c>
      <c r="R183" s="2">
        <f t="shared" si="31"/>
        <v>102323.47839999999</v>
      </c>
    </row>
    <row r="184" spans="1:18">
      <c r="A184" t="s">
        <v>285</v>
      </c>
      <c r="B184" t="s">
        <v>210</v>
      </c>
      <c r="C184" t="s">
        <v>286</v>
      </c>
      <c r="D184">
        <v>1</v>
      </c>
      <c r="E184">
        <v>1</v>
      </c>
      <c r="F184" s="1">
        <v>39853</v>
      </c>
      <c r="G184" t="s">
        <v>287</v>
      </c>
      <c r="H184">
        <v>28.76</v>
      </c>
      <c r="I184" s="3">
        <f t="shared" si="23"/>
        <v>59820.800000000003</v>
      </c>
      <c r="J184" s="3">
        <f t="shared" si="24"/>
        <v>13160.576000000001</v>
      </c>
      <c r="K184" s="3">
        <f t="shared" si="25"/>
        <v>4576.2912000000006</v>
      </c>
      <c r="L184" s="3">
        <f t="shared" si="26"/>
        <v>20937.28</v>
      </c>
      <c r="M184" s="3">
        <f t="shared" si="27"/>
        <v>2033.9072000000003</v>
      </c>
      <c r="N184" s="3">
        <f t="shared" si="28"/>
        <v>358.9248</v>
      </c>
      <c r="O184" s="3">
        <f>I184*0.021</f>
        <v>1256.2368000000001</v>
      </c>
      <c r="P184" s="3">
        <f t="shared" si="29"/>
        <v>179.4624</v>
      </c>
      <c r="Q184" s="3">
        <f t="shared" si="30"/>
        <v>42502.678399999997</v>
      </c>
      <c r="R184" s="2">
        <f t="shared" si="31"/>
        <v>102323.47839999999</v>
      </c>
    </row>
    <row r="185" spans="1:18">
      <c r="A185" t="s">
        <v>353</v>
      </c>
      <c r="B185" t="s">
        <v>120</v>
      </c>
      <c r="C185" t="s">
        <v>47</v>
      </c>
      <c r="D185">
        <v>1</v>
      </c>
      <c r="E185">
        <v>1</v>
      </c>
      <c r="F185" s="1">
        <v>38642</v>
      </c>
      <c r="G185" t="s">
        <v>354</v>
      </c>
      <c r="H185">
        <v>28.63</v>
      </c>
      <c r="I185" s="3">
        <f t="shared" si="23"/>
        <v>59550.400000000001</v>
      </c>
      <c r="J185" s="3">
        <f t="shared" si="24"/>
        <v>13101.088</v>
      </c>
      <c r="K185" s="3">
        <f t="shared" si="25"/>
        <v>4555.6055999999999</v>
      </c>
      <c r="L185" s="3">
        <f t="shared" si="26"/>
        <v>20842.64</v>
      </c>
      <c r="M185" s="3">
        <f t="shared" si="27"/>
        <v>2024.7136000000003</v>
      </c>
      <c r="N185" s="3">
        <f t="shared" si="28"/>
        <v>357.30240000000003</v>
      </c>
      <c r="O185" s="3">
        <f>I185*0.021</f>
        <v>1250.5584000000001</v>
      </c>
      <c r="P185" s="3">
        <f t="shared" si="29"/>
        <v>178.65120000000002</v>
      </c>
      <c r="Q185" s="3">
        <f t="shared" si="30"/>
        <v>42310.559200000003</v>
      </c>
      <c r="R185" s="2">
        <f t="shared" si="31"/>
        <v>101860.95920000001</v>
      </c>
    </row>
    <row r="186" spans="1:18">
      <c r="A186" t="s">
        <v>389</v>
      </c>
      <c r="B186" t="s">
        <v>128</v>
      </c>
      <c r="C186" t="s">
        <v>390</v>
      </c>
      <c r="D186">
        <v>3</v>
      </c>
      <c r="E186">
        <v>1</v>
      </c>
      <c r="F186" s="1">
        <v>39601</v>
      </c>
      <c r="G186" t="s">
        <v>391</v>
      </c>
      <c r="H186">
        <v>28.51</v>
      </c>
      <c r="I186" s="3">
        <f t="shared" si="23"/>
        <v>59300.800000000003</v>
      </c>
      <c r="J186" s="3">
        <f t="shared" si="24"/>
        <v>13046.176000000001</v>
      </c>
      <c r="K186" s="3">
        <f t="shared" si="25"/>
        <v>4536.5111999999999</v>
      </c>
      <c r="L186" s="3">
        <f t="shared" si="26"/>
        <v>20755.28</v>
      </c>
      <c r="M186" s="3">
        <f t="shared" si="27"/>
        <v>2016.2272000000003</v>
      </c>
      <c r="N186" s="3">
        <f t="shared" si="28"/>
        <v>355.8048</v>
      </c>
      <c r="O186" s="3">
        <f>I186*0.021</f>
        <v>1245.3168000000001</v>
      </c>
      <c r="P186" s="3">
        <f t="shared" si="29"/>
        <v>177.9024</v>
      </c>
      <c r="Q186" s="3">
        <f t="shared" si="30"/>
        <v>42133.218399999998</v>
      </c>
      <c r="R186" s="2">
        <f t="shared" si="31"/>
        <v>101434.0184</v>
      </c>
    </row>
    <row r="187" spans="1:18">
      <c r="A187" t="s">
        <v>672</v>
      </c>
      <c r="B187" t="s">
        <v>37</v>
      </c>
      <c r="C187" t="s">
        <v>115</v>
      </c>
      <c r="D187">
        <v>1</v>
      </c>
      <c r="E187">
        <v>1</v>
      </c>
      <c r="F187" s="1">
        <v>33766</v>
      </c>
      <c r="G187" t="s">
        <v>673</v>
      </c>
      <c r="H187">
        <v>28.42</v>
      </c>
      <c r="I187" s="3">
        <f t="shared" si="23"/>
        <v>59113.600000000006</v>
      </c>
      <c r="J187" s="3">
        <f t="shared" si="24"/>
        <v>13004.992000000002</v>
      </c>
      <c r="K187" s="3">
        <f t="shared" si="25"/>
        <v>4522.1904000000004</v>
      </c>
      <c r="L187" s="3">
        <f t="shared" si="26"/>
        <v>20689.760000000002</v>
      </c>
      <c r="M187" s="3">
        <f t="shared" si="27"/>
        <v>2009.8624000000004</v>
      </c>
      <c r="N187" s="3">
        <f t="shared" si="28"/>
        <v>354.68160000000006</v>
      </c>
      <c r="O187" s="3">
        <f>I187*0.021</f>
        <v>1241.3856000000003</v>
      </c>
      <c r="P187" s="3">
        <f t="shared" si="29"/>
        <v>177.34080000000003</v>
      </c>
      <c r="Q187" s="3">
        <f t="shared" si="30"/>
        <v>42000.212800000001</v>
      </c>
      <c r="R187" s="2">
        <f t="shared" si="31"/>
        <v>101113.81280000001</v>
      </c>
    </row>
    <row r="188" spans="1:18">
      <c r="A188" t="s">
        <v>466</v>
      </c>
      <c r="B188" t="s">
        <v>9</v>
      </c>
      <c r="C188" t="s">
        <v>13</v>
      </c>
      <c r="D188">
        <v>2</v>
      </c>
      <c r="E188">
        <v>1</v>
      </c>
      <c r="F188" s="1">
        <v>38588</v>
      </c>
      <c r="G188" t="s">
        <v>467</v>
      </c>
      <c r="H188">
        <v>28.19</v>
      </c>
      <c r="I188" s="3">
        <f t="shared" si="23"/>
        <v>58635.200000000004</v>
      </c>
      <c r="J188" s="3">
        <f t="shared" si="24"/>
        <v>12899.744000000001</v>
      </c>
      <c r="K188" s="3">
        <f t="shared" si="25"/>
        <v>4485.5928000000004</v>
      </c>
      <c r="L188" s="3">
        <f t="shared" si="26"/>
        <v>20522.32</v>
      </c>
      <c r="M188" s="3">
        <f t="shared" si="27"/>
        <v>1993.5968000000003</v>
      </c>
      <c r="N188" s="3">
        <f t="shared" si="28"/>
        <v>351.81120000000004</v>
      </c>
      <c r="O188" s="3">
        <f>I188*0.028</f>
        <v>1641.7856000000002</v>
      </c>
      <c r="P188" s="3">
        <f t="shared" si="29"/>
        <v>175.90560000000002</v>
      </c>
      <c r="Q188" s="3">
        <f t="shared" si="30"/>
        <v>42070.755999999994</v>
      </c>
      <c r="R188" s="2">
        <f t="shared" si="31"/>
        <v>100705.95600000001</v>
      </c>
    </row>
    <row r="189" spans="1:18">
      <c r="A189" t="s">
        <v>513</v>
      </c>
      <c r="B189" t="s">
        <v>9</v>
      </c>
      <c r="C189" t="s">
        <v>514</v>
      </c>
      <c r="D189">
        <v>2</v>
      </c>
      <c r="E189">
        <v>1</v>
      </c>
      <c r="F189" s="1">
        <v>38840</v>
      </c>
      <c r="G189" t="s">
        <v>467</v>
      </c>
      <c r="H189">
        <v>28.19</v>
      </c>
      <c r="I189" s="3">
        <f t="shared" si="23"/>
        <v>58635.200000000004</v>
      </c>
      <c r="J189" s="3">
        <f t="shared" si="24"/>
        <v>12899.744000000001</v>
      </c>
      <c r="K189" s="3">
        <f t="shared" si="25"/>
        <v>4485.5928000000004</v>
      </c>
      <c r="L189" s="3">
        <f t="shared" si="26"/>
        <v>20522.32</v>
      </c>
      <c r="M189" s="3">
        <f t="shared" si="27"/>
        <v>1993.5968000000003</v>
      </c>
      <c r="N189" s="3">
        <f t="shared" si="28"/>
        <v>351.81120000000004</v>
      </c>
      <c r="O189" s="3">
        <f>I189*0.028</f>
        <v>1641.7856000000002</v>
      </c>
      <c r="P189" s="3">
        <f t="shared" si="29"/>
        <v>175.90560000000002</v>
      </c>
      <c r="Q189" s="3">
        <f t="shared" si="30"/>
        <v>42070.755999999994</v>
      </c>
      <c r="R189" s="2">
        <f t="shared" si="31"/>
        <v>100705.95600000001</v>
      </c>
    </row>
    <row r="190" spans="1:18">
      <c r="A190" t="s">
        <v>386</v>
      </c>
      <c r="B190" t="s">
        <v>5</v>
      </c>
      <c r="C190" t="s">
        <v>387</v>
      </c>
      <c r="D190">
        <v>1</v>
      </c>
      <c r="E190">
        <v>1</v>
      </c>
      <c r="F190" s="1">
        <v>32392</v>
      </c>
      <c r="G190" t="s">
        <v>70</v>
      </c>
      <c r="H190">
        <v>28.29</v>
      </c>
      <c r="I190" s="3">
        <f t="shared" si="23"/>
        <v>58843.199999999997</v>
      </c>
      <c r="J190" s="3">
        <f t="shared" si="24"/>
        <v>12945.503999999999</v>
      </c>
      <c r="K190" s="3">
        <f t="shared" si="25"/>
        <v>4501.5047999999997</v>
      </c>
      <c r="L190" s="3">
        <f t="shared" si="26"/>
        <v>20595.12</v>
      </c>
      <c r="M190" s="3">
        <f t="shared" si="27"/>
        <v>2000.6688000000001</v>
      </c>
      <c r="N190" s="3">
        <f t="shared" si="28"/>
        <v>353.05919999999998</v>
      </c>
      <c r="O190" s="3">
        <f>I190*0.021</f>
        <v>1235.7072000000001</v>
      </c>
      <c r="P190" s="3">
        <f t="shared" si="29"/>
        <v>176.52959999999999</v>
      </c>
      <c r="Q190" s="3">
        <f t="shared" si="30"/>
        <v>41808.0936</v>
      </c>
      <c r="R190" s="2">
        <f t="shared" si="31"/>
        <v>100651.2936</v>
      </c>
    </row>
    <row r="191" spans="1:18">
      <c r="A191" t="s">
        <v>68</v>
      </c>
      <c r="B191" t="s">
        <v>46</v>
      </c>
      <c r="C191" t="s">
        <v>69</v>
      </c>
      <c r="D191">
        <v>1</v>
      </c>
      <c r="E191">
        <v>1</v>
      </c>
      <c r="F191" s="1">
        <v>32764</v>
      </c>
      <c r="G191" t="s">
        <v>70</v>
      </c>
      <c r="H191">
        <v>28.29</v>
      </c>
      <c r="I191" s="3">
        <f t="shared" si="23"/>
        <v>58843.199999999997</v>
      </c>
      <c r="J191" s="3">
        <f t="shared" si="24"/>
        <v>12945.503999999999</v>
      </c>
      <c r="K191" s="3">
        <f t="shared" si="25"/>
        <v>4501.5047999999997</v>
      </c>
      <c r="L191" s="3">
        <f t="shared" si="26"/>
        <v>20595.12</v>
      </c>
      <c r="M191" s="3">
        <f t="shared" si="27"/>
        <v>2000.6688000000001</v>
      </c>
      <c r="N191" s="3">
        <f t="shared" si="28"/>
        <v>353.05919999999998</v>
      </c>
      <c r="O191" s="3">
        <f>I191*0.021</f>
        <v>1235.7072000000001</v>
      </c>
      <c r="P191" s="3">
        <f t="shared" si="29"/>
        <v>176.52959999999999</v>
      </c>
      <c r="Q191" s="3">
        <f t="shared" si="30"/>
        <v>41808.0936</v>
      </c>
      <c r="R191" s="2">
        <f t="shared" si="31"/>
        <v>100651.2936</v>
      </c>
    </row>
    <row r="192" spans="1:18">
      <c r="A192" t="s">
        <v>504</v>
      </c>
      <c r="B192" t="s">
        <v>99</v>
      </c>
      <c r="C192" t="s">
        <v>69</v>
      </c>
      <c r="D192">
        <v>1</v>
      </c>
      <c r="E192">
        <v>1</v>
      </c>
      <c r="F192" s="1">
        <v>32392</v>
      </c>
      <c r="G192" t="s">
        <v>70</v>
      </c>
      <c r="H192">
        <v>28.29</v>
      </c>
      <c r="I192" s="3">
        <f t="shared" si="23"/>
        <v>58843.199999999997</v>
      </c>
      <c r="J192" s="3">
        <f t="shared" si="24"/>
        <v>12945.503999999999</v>
      </c>
      <c r="K192" s="3">
        <f t="shared" si="25"/>
        <v>4501.5047999999997</v>
      </c>
      <c r="L192" s="3">
        <f t="shared" si="26"/>
        <v>20595.12</v>
      </c>
      <c r="M192" s="3">
        <f t="shared" si="27"/>
        <v>2000.6688000000001</v>
      </c>
      <c r="N192" s="3">
        <f t="shared" si="28"/>
        <v>353.05919999999998</v>
      </c>
      <c r="O192" s="3">
        <f>I192*0.021</f>
        <v>1235.7072000000001</v>
      </c>
      <c r="P192" s="3">
        <f t="shared" si="29"/>
        <v>176.52959999999999</v>
      </c>
      <c r="Q192" s="3">
        <f t="shared" si="30"/>
        <v>41808.0936</v>
      </c>
      <c r="R192" s="2">
        <f t="shared" si="31"/>
        <v>100651.2936</v>
      </c>
    </row>
    <row r="193" spans="1:18">
      <c r="A193" t="s">
        <v>703</v>
      </c>
      <c r="B193" t="s">
        <v>99</v>
      </c>
      <c r="C193" t="s">
        <v>704</v>
      </c>
      <c r="D193">
        <v>1</v>
      </c>
      <c r="E193">
        <v>1</v>
      </c>
      <c r="F193" s="1">
        <v>39195</v>
      </c>
      <c r="G193" t="s">
        <v>110</v>
      </c>
      <c r="H193">
        <v>28.21</v>
      </c>
      <c r="I193" s="3">
        <f t="shared" si="23"/>
        <v>58676.800000000003</v>
      </c>
      <c r="J193" s="3">
        <f t="shared" si="24"/>
        <v>12908.896000000001</v>
      </c>
      <c r="K193" s="3">
        <f t="shared" si="25"/>
        <v>4488.7752</v>
      </c>
      <c r="L193" s="3">
        <f t="shared" si="26"/>
        <v>20536.88</v>
      </c>
      <c r="M193" s="3">
        <f t="shared" si="27"/>
        <v>1995.0112000000001</v>
      </c>
      <c r="N193" s="3">
        <f t="shared" si="28"/>
        <v>352.06080000000003</v>
      </c>
      <c r="O193" s="3">
        <f>I193*0.021</f>
        <v>1232.2128000000002</v>
      </c>
      <c r="P193" s="3">
        <f t="shared" si="29"/>
        <v>176.03040000000001</v>
      </c>
      <c r="Q193" s="3">
        <f t="shared" si="30"/>
        <v>41689.866400000006</v>
      </c>
      <c r="R193" s="2">
        <f t="shared" si="31"/>
        <v>100366.66640000002</v>
      </c>
    </row>
    <row r="194" spans="1:18">
      <c r="A194" t="s">
        <v>127</v>
      </c>
      <c r="B194" t="s">
        <v>128</v>
      </c>
      <c r="C194" t="s">
        <v>129</v>
      </c>
      <c r="D194">
        <v>3</v>
      </c>
      <c r="E194">
        <v>1</v>
      </c>
      <c r="F194" s="1">
        <v>36017</v>
      </c>
      <c r="G194" t="s">
        <v>130</v>
      </c>
      <c r="H194">
        <v>28.13</v>
      </c>
      <c r="I194" s="3">
        <f t="shared" ref="I194:I257" si="34">SUM(H194*2080)*E194</f>
        <v>58510.400000000001</v>
      </c>
      <c r="J194" s="3">
        <f t="shared" ref="J194:J257" si="35">SUM(I194*0.22)</f>
        <v>12872.288</v>
      </c>
      <c r="K194" s="3">
        <f t="shared" ref="K194:K257" si="36">SUM(I194*0.0765)</f>
        <v>4476.0456000000004</v>
      </c>
      <c r="L194" s="3">
        <f t="shared" ref="L194:L257" si="37">SUM(I194*0.35)</f>
        <v>20478.64</v>
      </c>
      <c r="M194" s="3">
        <f t="shared" ref="M194:M257" si="38">SUM(I194*0.034)</f>
        <v>1989.3536000000001</v>
      </c>
      <c r="N194" s="3">
        <f t="shared" ref="N194:N257" si="39">SUM(I194*0.006)</f>
        <v>351.06240000000003</v>
      </c>
      <c r="O194" s="3">
        <f>I194*0.021</f>
        <v>1228.7184000000002</v>
      </c>
      <c r="P194" s="3">
        <f t="shared" ref="P194:P257" si="40">I194*0.003</f>
        <v>175.53120000000001</v>
      </c>
      <c r="Q194" s="3">
        <f t="shared" ref="Q194:Q257" si="41">SUM(J194:P194)</f>
        <v>41571.639199999998</v>
      </c>
      <c r="R194" s="2">
        <f t="shared" ref="R194:R257" si="42">Q194+I194</f>
        <v>100082.0392</v>
      </c>
    </row>
    <row r="195" spans="1:18">
      <c r="A195" t="s">
        <v>554</v>
      </c>
      <c r="B195" t="s">
        <v>9</v>
      </c>
      <c r="C195" t="s">
        <v>530</v>
      </c>
      <c r="D195">
        <v>1</v>
      </c>
      <c r="E195">
        <v>1</v>
      </c>
      <c r="F195" s="1">
        <v>37592</v>
      </c>
      <c r="G195" t="s">
        <v>555</v>
      </c>
      <c r="H195">
        <v>27.95</v>
      </c>
      <c r="I195" s="3">
        <f t="shared" si="34"/>
        <v>58136</v>
      </c>
      <c r="J195" s="3">
        <f t="shared" si="35"/>
        <v>12789.92</v>
      </c>
      <c r="K195" s="3">
        <f t="shared" si="36"/>
        <v>4447.4039999999995</v>
      </c>
      <c r="L195" s="3">
        <f t="shared" si="37"/>
        <v>20347.599999999999</v>
      </c>
      <c r="M195" s="3">
        <f t="shared" si="38"/>
        <v>1976.6240000000003</v>
      </c>
      <c r="N195" s="3">
        <f t="shared" si="39"/>
        <v>348.81600000000003</v>
      </c>
      <c r="O195" s="3">
        <f>I195*0.028</f>
        <v>1627.808</v>
      </c>
      <c r="P195" s="3">
        <f t="shared" si="40"/>
        <v>174.40800000000002</v>
      </c>
      <c r="Q195" s="3">
        <f t="shared" si="41"/>
        <v>41712.58</v>
      </c>
      <c r="R195" s="2">
        <f t="shared" si="42"/>
        <v>99848.58</v>
      </c>
    </row>
    <row r="196" spans="1:18">
      <c r="A196" t="s">
        <v>200</v>
      </c>
      <c r="B196" t="s">
        <v>9</v>
      </c>
      <c r="C196" t="s">
        <v>13</v>
      </c>
      <c r="D196">
        <v>2</v>
      </c>
      <c r="E196">
        <v>0.88</v>
      </c>
      <c r="F196" s="1">
        <v>34856</v>
      </c>
      <c r="G196" t="s">
        <v>153</v>
      </c>
      <c r="H196">
        <v>31.75</v>
      </c>
      <c r="I196" s="3">
        <f t="shared" si="34"/>
        <v>58115.199999999997</v>
      </c>
      <c r="J196" s="3">
        <f t="shared" si="35"/>
        <v>12785.343999999999</v>
      </c>
      <c r="K196" s="3">
        <f t="shared" si="36"/>
        <v>4445.8127999999997</v>
      </c>
      <c r="L196" s="3">
        <f t="shared" si="37"/>
        <v>20340.319999999996</v>
      </c>
      <c r="M196" s="3">
        <f t="shared" si="38"/>
        <v>1975.9168</v>
      </c>
      <c r="N196" s="3">
        <f t="shared" si="39"/>
        <v>348.69119999999998</v>
      </c>
      <c r="O196" s="3">
        <f>I196*0.028</f>
        <v>1627.2256</v>
      </c>
      <c r="P196" s="3">
        <f t="shared" si="40"/>
        <v>174.34559999999999</v>
      </c>
      <c r="Q196" s="3">
        <f t="shared" si="41"/>
        <v>41697.655999999988</v>
      </c>
      <c r="R196" s="2">
        <f t="shared" si="42"/>
        <v>99812.855999999985</v>
      </c>
    </row>
    <row r="197" spans="1:18">
      <c r="A197" t="s">
        <v>798</v>
      </c>
      <c r="B197" t="s">
        <v>210</v>
      </c>
      <c r="C197" t="s">
        <v>706</v>
      </c>
      <c r="D197">
        <v>1</v>
      </c>
      <c r="E197">
        <v>1</v>
      </c>
      <c r="F197" s="1">
        <v>39029</v>
      </c>
      <c r="G197" t="s">
        <v>555</v>
      </c>
      <c r="H197">
        <v>27.95</v>
      </c>
      <c r="I197" s="3">
        <f t="shared" si="34"/>
        <v>58136</v>
      </c>
      <c r="J197" s="3">
        <f t="shared" si="35"/>
        <v>12789.92</v>
      </c>
      <c r="K197" s="3">
        <f t="shared" si="36"/>
        <v>4447.4039999999995</v>
      </c>
      <c r="L197" s="3">
        <f t="shared" si="37"/>
        <v>20347.599999999999</v>
      </c>
      <c r="M197" s="3">
        <f t="shared" si="38"/>
        <v>1976.6240000000003</v>
      </c>
      <c r="N197" s="3">
        <f t="shared" si="39"/>
        <v>348.81600000000003</v>
      </c>
      <c r="O197" s="3">
        <f>I197*0.021</f>
        <v>1220.856</v>
      </c>
      <c r="P197" s="3">
        <f t="shared" si="40"/>
        <v>174.40800000000002</v>
      </c>
      <c r="Q197" s="3">
        <f t="shared" si="41"/>
        <v>41305.628000000004</v>
      </c>
      <c r="R197" s="2">
        <f t="shared" si="42"/>
        <v>99441.627999999997</v>
      </c>
    </row>
    <row r="198" spans="1:18">
      <c r="A198" t="s">
        <v>437</v>
      </c>
      <c r="B198" t="s">
        <v>37</v>
      </c>
      <c r="C198" t="s">
        <v>438</v>
      </c>
      <c r="D198">
        <v>1</v>
      </c>
      <c r="E198">
        <v>1</v>
      </c>
      <c r="F198" s="1">
        <v>40259</v>
      </c>
      <c r="G198" t="s">
        <v>439</v>
      </c>
      <c r="H198">
        <v>27.92</v>
      </c>
      <c r="I198" s="3">
        <f t="shared" si="34"/>
        <v>58073.600000000006</v>
      </c>
      <c r="J198" s="3">
        <f t="shared" si="35"/>
        <v>12776.192000000001</v>
      </c>
      <c r="K198" s="3">
        <f t="shared" si="36"/>
        <v>4442.6304</v>
      </c>
      <c r="L198" s="3">
        <f t="shared" si="37"/>
        <v>20325.760000000002</v>
      </c>
      <c r="M198" s="3">
        <f t="shared" si="38"/>
        <v>1974.5024000000003</v>
      </c>
      <c r="N198" s="3">
        <f t="shared" si="39"/>
        <v>348.44160000000005</v>
      </c>
      <c r="O198" s="3">
        <f>I198*0.021</f>
        <v>1219.5456000000001</v>
      </c>
      <c r="P198" s="3">
        <f t="shared" si="40"/>
        <v>174.22080000000003</v>
      </c>
      <c r="Q198" s="3">
        <f t="shared" si="41"/>
        <v>41261.292799999996</v>
      </c>
      <c r="R198" s="2">
        <f t="shared" si="42"/>
        <v>99334.892800000001</v>
      </c>
    </row>
    <row r="199" spans="1:18">
      <c r="A199" t="s">
        <v>12</v>
      </c>
      <c r="B199" t="s">
        <v>9</v>
      </c>
      <c r="C199" t="s">
        <v>13</v>
      </c>
      <c r="D199">
        <v>2</v>
      </c>
      <c r="E199">
        <v>0.85</v>
      </c>
      <c r="F199" s="1">
        <v>33758</v>
      </c>
      <c r="G199" t="s">
        <v>14</v>
      </c>
      <c r="H199">
        <v>32.71</v>
      </c>
      <c r="I199" s="3">
        <f t="shared" si="34"/>
        <v>57831.28</v>
      </c>
      <c r="J199" s="3">
        <f t="shared" si="35"/>
        <v>12722.881600000001</v>
      </c>
      <c r="K199" s="3">
        <f t="shared" si="36"/>
        <v>4424.09292</v>
      </c>
      <c r="L199" s="3">
        <f t="shared" si="37"/>
        <v>20240.947999999997</v>
      </c>
      <c r="M199" s="3">
        <f t="shared" si="38"/>
        <v>1966.2635200000002</v>
      </c>
      <c r="N199" s="3">
        <f t="shared" si="39"/>
        <v>346.98768000000001</v>
      </c>
      <c r="O199" s="3">
        <f>I199*0.028</f>
        <v>1619.27584</v>
      </c>
      <c r="P199" s="3">
        <f t="shared" si="40"/>
        <v>173.49384000000001</v>
      </c>
      <c r="Q199" s="3">
        <f t="shared" si="41"/>
        <v>41493.943399999996</v>
      </c>
      <c r="R199" s="2">
        <f t="shared" si="42"/>
        <v>99325.223399999988</v>
      </c>
    </row>
    <row r="200" spans="1:18">
      <c r="A200" t="s">
        <v>655</v>
      </c>
      <c r="B200" t="s">
        <v>9</v>
      </c>
      <c r="C200" t="s">
        <v>656</v>
      </c>
      <c r="D200">
        <v>1</v>
      </c>
      <c r="E200">
        <v>1</v>
      </c>
      <c r="F200" s="1">
        <v>39057</v>
      </c>
      <c r="G200" t="s">
        <v>657</v>
      </c>
      <c r="H200">
        <v>27.62</v>
      </c>
      <c r="I200" s="3">
        <f t="shared" si="34"/>
        <v>57449.599999999999</v>
      </c>
      <c r="J200" s="3">
        <f t="shared" si="35"/>
        <v>12638.912</v>
      </c>
      <c r="K200" s="3">
        <f t="shared" si="36"/>
        <v>4394.8944000000001</v>
      </c>
      <c r="L200" s="3">
        <f t="shared" si="37"/>
        <v>20107.359999999997</v>
      </c>
      <c r="M200" s="3">
        <f t="shared" si="38"/>
        <v>1953.2864000000002</v>
      </c>
      <c r="N200" s="3">
        <f t="shared" si="39"/>
        <v>344.69760000000002</v>
      </c>
      <c r="O200" s="3">
        <f>I200*0.028</f>
        <v>1608.5888</v>
      </c>
      <c r="P200" s="3">
        <f t="shared" si="40"/>
        <v>172.34880000000001</v>
      </c>
      <c r="Q200" s="3">
        <f t="shared" si="41"/>
        <v>41220.087999999996</v>
      </c>
      <c r="R200" s="2">
        <f t="shared" si="42"/>
        <v>98669.687999999995</v>
      </c>
    </row>
    <row r="201" spans="1:18">
      <c r="A201" t="s">
        <v>477</v>
      </c>
      <c r="B201" t="s">
        <v>18</v>
      </c>
      <c r="C201" t="s">
        <v>478</v>
      </c>
      <c r="D201">
        <v>10</v>
      </c>
      <c r="E201">
        <v>1</v>
      </c>
      <c r="F201" s="1">
        <v>38419</v>
      </c>
      <c r="G201" t="s">
        <v>479</v>
      </c>
      <c r="H201">
        <v>27.57</v>
      </c>
      <c r="I201" s="3">
        <f t="shared" si="34"/>
        <v>57345.599999999999</v>
      </c>
      <c r="J201" s="3">
        <f t="shared" si="35"/>
        <v>12616.031999999999</v>
      </c>
      <c r="K201" s="3">
        <f t="shared" si="36"/>
        <v>4386.9384</v>
      </c>
      <c r="L201" s="3">
        <f t="shared" si="37"/>
        <v>20070.96</v>
      </c>
      <c r="M201" s="3">
        <f t="shared" si="38"/>
        <v>1949.7504000000001</v>
      </c>
      <c r="N201" s="3">
        <f t="shared" si="39"/>
        <v>344.0736</v>
      </c>
      <c r="O201" s="3">
        <f t="shared" ref="O201:O206" si="43">I201*0.021</f>
        <v>1204.2576000000001</v>
      </c>
      <c r="P201" s="3">
        <f t="shared" si="40"/>
        <v>172.0368</v>
      </c>
      <c r="Q201" s="3">
        <f t="shared" si="41"/>
        <v>40744.048799999997</v>
      </c>
      <c r="R201" s="2">
        <f t="shared" si="42"/>
        <v>98089.648799999995</v>
      </c>
    </row>
    <row r="202" spans="1:18">
      <c r="A202" t="s">
        <v>684</v>
      </c>
      <c r="B202" t="s">
        <v>31</v>
      </c>
      <c r="C202" t="s">
        <v>685</v>
      </c>
      <c r="D202">
        <v>1</v>
      </c>
      <c r="E202">
        <v>1</v>
      </c>
      <c r="F202" s="1">
        <v>33897</v>
      </c>
      <c r="G202" t="s">
        <v>686</v>
      </c>
      <c r="H202">
        <v>27.45</v>
      </c>
      <c r="I202" s="3">
        <f t="shared" si="34"/>
        <v>57096</v>
      </c>
      <c r="J202" s="3">
        <f t="shared" si="35"/>
        <v>12561.12</v>
      </c>
      <c r="K202" s="3">
        <f t="shared" si="36"/>
        <v>4367.8440000000001</v>
      </c>
      <c r="L202" s="3">
        <f t="shared" si="37"/>
        <v>19983.599999999999</v>
      </c>
      <c r="M202" s="3">
        <f t="shared" si="38"/>
        <v>1941.2640000000001</v>
      </c>
      <c r="N202" s="3">
        <f t="shared" si="39"/>
        <v>342.57600000000002</v>
      </c>
      <c r="O202" s="3">
        <f t="shared" si="43"/>
        <v>1199.0160000000001</v>
      </c>
      <c r="P202" s="3">
        <f t="shared" si="40"/>
        <v>171.28800000000001</v>
      </c>
      <c r="Q202" s="3">
        <f t="shared" si="41"/>
        <v>40566.708000000006</v>
      </c>
      <c r="R202" s="2">
        <f t="shared" si="42"/>
        <v>97662.708000000013</v>
      </c>
    </row>
    <row r="203" spans="1:18">
      <c r="A203" t="s">
        <v>87</v>
      </c>
      <c r="B203" t="s">
        <v>37</v>
      </c>
      <c r="C203" t="s">
        <v>88</v>
      </c>
      <c r="D203">
        <v>1</v>
      </c>
      <c r="E203">
        <v>1</v>
      </c>
      <c r="F203" s="1">
        <v>40448</v>
      </c>
      <c r="G203" t="s">
        <v>89</v>
      </c>
      <c r="H203">
        <v>27.34</v>
      </c>
      <c r="I203" s="3">
        <f t="shared" si="34"/>
        <v>56867.199999999997</v>
      </c>
      <c r="J203" s="3">
        <f t="shared" si="35"/>
        <v>12510.784</v>
      </c>
      <c r="K203" s="3">
        <f t="shared" si="36"/>
        <v>4350.3407999999999</v>
      </c>
      <c r="L203" s="3">
        <f t="shared" si="37"/>
        <v>19903.519999999997</v>
      </c>
      <c r="M203" s="3">
        <f t="shared" si="38"/>
        <v>1933.4848</v>
      </c>
      <c r="N203" s="3">
        <f t="shared" si="39"/>
        <v>341.20319999999998</v>
      </c>
      <c r="O203" s="3">
        <f t="shared" si="43"/>
        <v>1194.2112</v>
      </c>
      <c r="P203" s="3">
        <f t="shared" si="40"/>
        <v>170.60159999999999</v>
      </c>
      <c r="Q203" s="3">
        <f t="shared" si="41"/>
        <v>40404.145599999996</v>
      </c>
      <c r="R203" s="2">
        <f t="shared" si="42"/>
        <v>97271.345600000001</v>
      </c>
    </row>
    <row r="204" spans="1:18">
      <c r="A204" t="s">
        <v>480</v>
      </c>
      <c r="B204" t="s">
        <v>37</v>
      </c>
      <c r="C204" t="s">
        <v>481</v>
      </c>
      <c r="D204">
        <v>1</v>
      </c>
      <c r="E204">
        <v>1</v>
      </c>
      <c r="F204" s="1">
        <v>40778</v>
      </c>
      <c r="G204" t="s">
        <v>482</v>
      </c>
      <c r="H204">
        <v>27.27</v>
      </c>
      <c r="I204" s="3">
        <f t="shared" si="34"/>
        <v>56721.599999999999</v>
      </c>
      <c r="J204" s="3">
        <f t="shared" si="35"/>
        <v>12478.752</v>
      </c>
      <c r="K204" s="3">
        <f t="shared" si="36"/>
        <v>4339.2024000000001</v>
      </c>
      <c r="L204" s="3">
        <f t="shared" si="37"/>
        <v>19852.559999999998</v>
      </c>
      <c r="M204" s="3">
        <f t="shared" si="38"/>
        <v>1928.5344</v>
      </c>
      <c r="N204" s="3">
        <f t="shared" si="39"/>
        <v>340.32959999999997</v>
      </c>
      <c r="O204" s="3">
        <f t="shared" si="43"/>
        <v>1191.1536000000001</v>
      </c>
      <c r="P204" s="3">
        <f t="shared" si="40"/>
        <v>170.16479999999999</v>
      </c>
      <c r="Q204" s="3">
        <f t="shared" si="41"/>
        <v>40300.696799999991</v>
      </c>
      <c r="R204" s="2">
        <f t="shared" si="42"/>
        <v>97022.296799999982</v>
      </c>
    </row>
    <row r="205" spans="1:18">
      <c r="A205" t="s">
        <v>17</v>
      </c>
      <c r="B205" t="s">
        <v>18</v>
      </c>
      <c r="C205" t="s">
        <v>19</v>
      </c>
      <c r="D205">
        <v>1</v>
      </c>
      <c r="E205">
        <v>1</v>
      </c>
      <c r="F205" s="1">
        <v>39457</v>
      </c>
      <c r="G205" t="s">
        <v>20</v>
      </c>
      <c r="H205">
        <v>27.21</v>
      </c>
      <c r="I205" s="3">
        <f t="shared" si="34"/>
        <v>56596.800000000003</v>
      </c>
      <c r="J205" s="3">
        <f t="shared" si="35"/>
        <v>12451.296</v>
      </c>
      <c r="K205" s="3">
        <f t="shared" si="36"/>
        <v>4329.6552000000001</v>
      </c>
      <c r="L205" s="3">
        <f t="shared" si="37"/>
        <v>19808.88</v>
      </c>
      <c r="M205" s="3">
        <f t="shared" si="38"/>
        <v>1924.2912000000003</v>
      </c>
      <c r="N205" s="3">
        <f t="shared" si="39"/>
        <v>339.58080000000001</v>
      </c>
      <c r="O205" s="3">
        <f t="shared" si="43"/>
        <v>1188.5328000000002</v>
      </c>
      <c r="P205" s="3">
        <f t="shared" si="40"/>
        <v>169.79040000000001</v>
      </c>
      <c r="Q205" s="3">
        <f t="shared" si="41"/>
        <v>40212.026400000002</v>
      </c>
      <c r="R205" s="2">
        <f t="shared" si="42"/>
        <v>96808.826400000005</v>
      </c>
    </row>
    <row r="206" spans="1:18">
      <c r="A206" t="s">
        <v>30</v>
      </c>
      <c r="B206" t="s">
        <v>31</v>
      </c>
      <c r="C206" t="s">
        <v>32</v>
      </c>
      <c r="D206">
        <v>1</v>
      </c>
      <c r="E206">
        <v>1</v>
      </c>
      <c r="F206" s="1">
        <v>37306</v>
      </c>
      <c r="G206" t="s">
        <v>33</v>
      </c>
      <c r="H206">
        <v>27.21</v>
      </c>
      <c r="I206" s="3">
        <f t="shared" si="34"/>
        <v>56596.800000000003</v>
      </c>
      <c r="J206" s="3">
        <f t="shared" si="35"/>
        <v>12451.296</v>
      </c>
      <c r="K206" s="3">
        <f t="shared" si="36"/>
        <v>4329.6552000000001</v>
      </c>
      <c r="L206" s="3">
        <f t="shared" si="37"/>
        <v>19808.88</v>
      </c>
      <c r="M206" s="3">
        <f t="shared" si="38"/>
        <v>1924.2912000000003</v>
      </c>
      <c r="N206" s="3">
        <f t="shared" si="39"/>
        <v>339.58080000000001</v>
      </c>
      <c r="O206" s="3">
        <f t="shared" si="43"/>
        <v>1188.5328000000002</v>
      </c>
      <c r="P206" s="3">
        <f t="shared" si="40"/>
        <v>169.79040000000001</v>
      </c>
      <c r="Q206" s="3">
        <f t="shared" si="41"/>
        <v>40212.026400000002</v>
      </c>
      <c r="R206" s="2">
        <f t="shared" si="42"/>
        <v>96808.826400000005</v>
      </c>
    </row>
    <row r="207" spans="1:18">
      <c r="A207" t="s">
        <v>291</v>
      </c>
      <c r="B207" t="s">
        <v>46</v>
      </c>
      <c r="C207" t="s">
        <v>109</v>
      </c>
      <c r="D207">
        <v>1</v>
      </c>
      <c r="E207">
        <v>1</v>
      </c>
      <c r="F207" s="1">
        <v>40588</v>
      </c>
      <c r="G207" t="s">
        <v>292</v>
      </c>
      <c r="H207">
        <v>26.19</v>
      </c>
      <c r="I207" s="3">
        <f t="shared" si="34"/>
        <v>54475.200000000004</v>
      </c>
      <c r="J207" s="3">
        <f t="shared" si="35"/>
        <v>11984.544000000002</v>
      </c>
      <c r="K207" s="3">
        <f t="shared" si="36"/>
        <v>4167.3528000000006</v>
      </c>
      <c r="L207" s="3">
        <f t="shared" si="37"/>
        <v>19066.32</v>
      </c>
      <c r="M207" s="3">
        <f t="shared" si="38"/>
        <v>1852.1568000000002</v>
      </c>
      <c r="N207" s="3">
        <f t="shared" si="39"/>
        <v>326.85120000000001</v>
      </c>
      <c r="O207" s="3">
        <f>I207*0.084</f>
        <v>4575.9168000000009</v>
      </c>
      <c r="P207" s="3">
        <f t="shared" si="40"/>
        <v>163.4256</v>
      </c>
      <c r="Q207" s="3">
        <f t="shared" si="41"/>
        <v>42136.567199999998</v>
      </c>
      <c r="R207" s="2">
        <f t="shared" si="42"/>
        <v>96611.767200000002</v>
      </c>
    </row>
    <row r="208" spans="1:18">
      <c r="A208" t="s">
        <v>835</v>
      </c>
      <c r="B208" t="s">
        <v>120</v>
      </c>
      <c r="C208" t="s">
        <v>836</v>
      </c>
      <c r="D208">
        <v>1</v>
      </c>
      <c r="E208">
        <v>1</v>
      </c>
      <c r="F208" s="1">
        <v>38299</v>
      </c>
      <c r="G208" t="s">
        <v>837</v>
      </c>
      <c r="H208">
        <v>27.12</v>
      </c>
      <c r="I208" s="3">
        <f t="shared" si="34"/>
        <v>56409.599999999999</v>
      </c>
      <c r="J208" s="3">
        <f t="shared" si="35"/>
        <v>12410.111999999999</v>
      </c>
      <c r="K208" s="3">
        <f t="shared" si="36"/>
        <v>4315.3343999999997</v>
      </c>
      <c r="L208" s="3">
        <f t="shared" si="37"/>
        <v>19743.359999999997</v>
      </c>
      <c r="M208" s="3">
        <f t="shared" si="38"/>
        <v>1917.9264000000001</v>
      </c>
      <c r="N208" s="3">
        <f t="shared" si="39"/>
        <v>338.45760000000001</v>
      </c>
      <c r="O208" s="3">
        <f>I208*0.021</f>
        <v>1184.6016</v>
      </c>
      <c r="P208" s="3">
        <f t="shared" si="40"/>
        <v>169.22880000000001</v>
      </c>
      <c r="Q208" s="3">
        <f t="shared" si="41"/>
        <v>40079.020799999998</v>
      </c>
      <c r="R208" s="2">
        <f t="shared" si="42"/>
        <v>96488.620800000004</v>
      </c>
    </row>
    <row r="209" spans="1:18">
      <c r="A209" t="s">
        <v>590</v>
      </c>
      <c r="B209" t="s">
        <v>128</v>
      </c>
      <c r="C209" t="s">
        <v>591</v>
      </c>
      <c r="D209">
        <v>3</v>
      </c>
      <c r="E209">
        <v>1</v>
      </c>
      <c r="F209" s="1">
        <v>38894</v>
      </c>
      <c r="G209" t="s">
        <v>592</v>
      </c>
      <c r="H209">
        <v>26.98</v>
      </c>
      <c r="I209" s="3">
        <f t="shared" si="34"/>
        <v>56118.400000000001</v>
      </c>
      <c r="J209" s="3">
        <f t="shared" si="35"/>
        <v>12346.048000000001</v>
      </c>
      <c r="K209" s="3">
        <f t="shared" si="36"/>
        <v>4293.0576000000001</v>
      </c>
      <c r="L209" s="3">
        <f t="shared" si="37"/>
        <v>19641.439999999999</v>
      </c>
      <c r="M209" s="3">
        <f t="shared" si="38"/>
        <v>1908.0256000000002</v>
      </c>
      <c r="N209" s="3">
        <f t="shared" si="39"/>
        <v>336.71039999999999</v>
      </c>
      <c r="O209" s="3">
        <f>I209*0.021</f>
        <v>1178.4864</v>
      </c>
      <c r="P209" s="3">
        <f t="shared" si="40"/>
        <v>168.3552</v>
      </c>
      <c r="Q209" s="3">
        <f t="shared" si="41"/>
        <v>39872.123200000002</v>
      </c>
      <c r="R209" s="2">
        <f t="shared" si="42"/>
        <v>95990.523199999996</v>
      </c>
    </row>
    <row r="210" spans="1:18">
      <c r="A210" t="s">
        <v>364</v>
      </c>
      <c r="B210" t="s">
        <v>72</v>
      </c>
      <c r="C210" t="s">
        <v>365</v>
      </c>
      <c r="D210">
        <v>1</v>
      </c>
      <c r="E210">
        <v>1</v>
      </c>
      <c r="F210" s="1">
        <v>36367</v>
      </c>
      <c r="G210" t="s">
        <v>366</v>
      </c>
      <c r="H210">
        <v>26.93</v>
      </c>
      <c r="I210" s="3">
        <f t="shared" si="34"/>
        <v>56014.400000000001</v>
      </c>
      <c r="J210" s="3">
        <f t="shared" si="35"/>
        <v>12323.168</v>
      </c>
      <c r="K210" s="3">
        <f t="shared" si="36"/>
        <v>4285.1016</v>
      </c>
      <c r="L210" s="3">
        <f t="shared" si="37"/>
        <v>19605.04</v>
      </c>
      <c r="M210" s="3">
        <f t="shared" si="38"/>
        <v>1904.4896000000001</v>
      </c>
      <c r="N210" s="3">
        <f t="shared" si="39"/>
        <v>336.08640000000003</v>
      </c>
      <c r="O210" s="3">
        <f>I210*0.021</f>
        <v>1176.3024</v>
      </c>
      <c r="P210" s="3">
        <f t="shared" si="40"/>
        <v>168.04320000000001</v>
      </c>
      <c r="Q210" s="3">
        <f t="shared" si="41"/>
        <v>39798.231200000002</v>
      </c>
      <c r="R210" s="2">
        <f t="shared" si="42"/>
        <v>95812.631200000003</v>
      </c>
    </row>
    <row r="211" spans="1:18">
      <c r="A211" t="s">
        <v>799</v>
      </c>
      <c r="B211" t="s">
        <v>9</v>
      </c>
      <c r="C211" t="s">
        <v>13</v>
      </c>
      <c r="D211">
        <v>2</v>
      </c>
      <c r="E211">
        <v>0.95</v>
      </c>
      <c r="F211" s="1">
        <v>39174</v>
      </c>
      <c r="G211" t="s">
        <v>467</v>
      </c>
      <c r="H211">
        <v>28.19</v>
      </c>
      <c r="I211" s="3">
        <f t="shared" si="34"/>
        <v>55703.44</v>
      </c>
      <c r="J211" s="3">
        <f t="shared" si="35"/>
        <v>12254.756800000001</v>
      </c>
      <c r="K211" s="3">
        <f t="shared" si="36"/>
        <v>4261.3131599999997</v>
      </c>
      <c r="L211" s="3">
        <f t="shared" si="37"/>
        <v>19496.203999999998</v>
      </c>
      <c r="M211" s="3">
        <f t="shared" si="38"/>
        <v>1893.9169600000002</v>
      </c>
      <c r="N211" s="3">
        <f t="shared" si="39"/>
        <v>334.22064</v>
      </c>
      <c r="O211" s="3">
        <f>I211*0.028</f>
        <v>1559.69632</v>
      </c>
      <c r="P211" s="3">
        <f t="shared" si="40"/>
        <v>167.11032</v>
      </c>
      <c r="Q211" s="3">
        <f t="shared" si="41"/>
        <v>39967.218200000003</v>
      </c>
      <c r="R211" s="2">
        <f t="shared" si="42"/>
        <v>95670.658200000005</v>
      </c>
    </row>
    <row r="212" spans="1:18">
      <c r="A212" t="s">
        <v>209</v>
      </c>
      <c r="B212" t="s">
        <v>210</v>
      </c>
      <c r="C212" t="s">
        <v>211</v>
      </c>
      <c r="D212">
        <v>1</v>
      </c>
      <c r="E212">
        <v>1</v>
      </c>
      <c r="F212" s="1">
        <v>35213</v>
      </c>
      <c r="G212" t="s">
        <v>212</v>
      </c>
      <c r="H212">
        <v>26.78</v>
      </c>
      <c r="I212" s="3">
        <f t="shared" si="34"/>
        <v>55702.400000000001</v>
      </c>
      <c r="J212" s="3">
        <f t="shared" si="35"/>
        <v>12254.528</v>
      </c>
      <c r="K212" s="3">
        <f t="shared" si="36"/>
        <v>4261.2336000000005</v>
      </c>
      <c r="L212" s="3">
        <f t="shared" si="37"/>
        <v>19495.84</v>
      </c>
      <c r="M212" s="3">
        <f t="shared" si="38"/>
        <v>1893.8816000000002</v>
      </c>
      <c r="N212" s="3">
        <f t="shared" si="39"/>
        <v>334.21440000000001</v>
      </c>
      <c r="O212" s="3">
        <f>I212*0.021</f>
        <v>1169.7504000000001</v>
      </c>
      <c r="P212" s="3">
        <f t="shared" si="40"/>
        <v>167.10720000000001</v>
      </c>
      <c r="Q212" s="3">
        <f t="shared" si="41"/>
        <v>39576.555199999995</v>
      </c>
      <c r="R212" s="2">
        <f t="shared" si="42"/>
        <v>95278.955199999997</v>
      </c>
    </row>
    <row r="213" spans="1:18">
      <c r="A213" t="s">
        <v>489</v>
      </c>
      <c r="B213" t="s">
        <v>37</v>
      </c>
      <c r="C213" t="s">
        <v>88</v>
      </c>
      <c r="D213">
        <v>1</v>
      </c>
      <c r="E213">
        <v>1</v>
      </c>
      <c r="F213" s="1">
        <v>33007</v>
      </c>
      <c r="G213" t="s">
        <v>212</v>
      </c>
      <c r="H213">
        <v>26.78</v>
      </c>
      <c r="I213" s="3">
        <f t="shared" si="34"/>
        <v>55702.400000000001</v>
      </c>
      <c r="J213" s="3">
        <f t="shared" si="35"/>
        <v>12254.528</v>
      </c>
      <c r="K213" s="3">
        <f t="shared" si="36"/>
        <v>4261.2336000000005</v>
      </c>
      <c r="L213" s="3">
        <f t="shared" si="37"/>
        <v>19495.84</v>
      </c>
      <c r="M213" s="3">
        <f t="shared" si="38"/>
        <v>1893.8816000000002</v>
      </c>
      <c r="N213" s="3">
        <f t="shared" si="39"/>
        <v>334.21440000000001</v>
      </c>
      <c r="O213" s="3">
        <f>I213*0.021</f>
        <v>1169.7504000000001</v>
      </c>
      <c r="P213" s="3">
        <f t="shared" si="40"/>
        <v>167.10720000000001</v>
      </c>
      <c r="Q213" s="3">
        <f t="shared" si="41"/>
        <v>39576.555199999995</v>
      </c>
      <c r="R213" s="2">
        <f t="shared" si="42"/>
        <v>95278.955199999997</v>
      </c>
    </row>
    <row r="214" spans="1:18">
      <c r="A214" t="s">
        <v>54</v>
      </c>
      <c r="B214" t="s">
        <v>18</v>
      </c>
      <c r="C214" t="s">
        <v>55</v>
      </c>
      <c r="D214">
        <v>1</v>
      </c>
      <c r="E214">
        <v>1</v>
      </c>
      <c r="F214" s="1">
        <v>38693</v>
      </c>
      <c r="G214" t="s">
        <v>56</v>
      </c>
      <c r="H214">
        <v>26.73</v>
      </c>
      <c r="I214" s="3">
        <f t="shared" si="34"/>
        <v>55598.400000000001</v>
      </c>
      <c r="J214" s="3">
        <f t="shared" si="35"/>
        <v>12231.648000000001</v>
      </c>
      <c r="K214" s="3">
        <f t="shared" si="36"/>
        <v>4253.2776000000003</v>
      </c>
      <c r="L214" s="3">
        <f t="shared" si="37"/>
        <v>19459.439999999999</v>
      </c>
      <c r="M214" s="3">
        <f t="shared" si="38"/>
        <v>1890.3456000000001</v>
      </c>
      <c r="N214" s="3">
        <f t="shared" si="39"/>
        <v>333.59039999999999</v>
      </c>
      <c r="O214" s="3">
        <f>I214*0.021</f>
        <v>1167.5664000000002</v>
      </c>
      <c r="P214" s="3">
        <f t="shared" si="40"/>
        <v>166.79519999999999</v>
      </c>
      <c r="Q214" s="3">
        <f t="shared" si="41"/>
        <v>39502.66320000001</v>
      </c>
      <c r="R214" s="2">
        <f t="shared" si="42"/>
        <v>95101.063200000004</v>
      </c>
    </row>
    <row r="215" spans="1:18">
      <c r="A215" t="s">
        <v>428</v>
      </c>
      <c r="B215" t="s">
        <v>9</v>
      </c>
      <c r="C215" t="s">
        <v>429</v>
      </c>
      <c r="D215">
        <v>6</v>
      </c>
      <c r="E215">
        <v>0.94</v>
      </c>
      <c r="F215" s="1">
        <v>35612</v>
      </c>
      <c r="G215" t="s">
        <v>430</v>
      </c>
      <c r="H215">
        <v>28.31</v>
      </c>
      <c r="I215" s="3">
        <f t="shared" si="34"/>
        <v>55351.711999999992</v>
      </c>
      <c r="J215" s="3">
        <f t="shared" si="35"/>
        <v>12177.376639999999</v>
      </c>
      <c r="K215" s="3">
        <f t="shared" si="36"/>
        <v>4234.4059679999991</v>
      </c>
      <c r="L215" s="3">
        <f t="shared" si="37"/>
        <v>19373.099199999997</v>
      </c>
      <c r="M215" s="3">
        <f t="shared" si="38"/>
        <v>1881.9582079999998</v>
      </c>
      <c r="N215" s="3">
        <f t="shared" si="39"/>
        <v>332.11027199999995</v>
      </c>
      <c r="O215" s="3">
        <f>I215*0.028</f>
        <v>1549.8479359999999</v>
      </c>
      <c r="P215" s="3">
        <f t="shared" si="40"/>
        <v>166.05513599999998</v>
      </c>
      <c r="Q215" s="3">
        <f t="shared" si="41"/>
        <v>39714.853359999986</v>
      </c>
      <c r="R215" s="2">
        <f t="shared" si="42"/>
        <v>95066.565359999979</v>
      </c>
    </row>
    <row r="216" spans="1:18">
      <c r="A216" t="s">
        <v>0</v>
      </c>
      <c r="B216" t="s">
        <v>1</v>
      </c>
      <c r="C216" t="s">
        <v>2</v>
      </c>
      <c r="D216">
        <v>1</v>
      </c>
      <c r="E216">
        <v>1</v>
      </c>
      <c r="F216" s="1">
        <v>34822</v>
      </c>
      <c r="G216" t="s">
        <v>3</v>
      </c>
      <c r="H216">
        <v>26.64</v>
      </c>
      <c r="I216" s="3">
        <f t="shared" si="34"/>
        <v>55411.200000000004</v>
      </c>
      <c r="J216" s="3">
        <f t="shared" si="35"/>
        <v>12190.464000000002</v>
      </c>
      <c r="K216" s="3">
        <f t="shared" si="36"/>
        <v>4238.9567999999999</v>
      </c>
      <c r="L216" s="3">
        <f t="shared" si="37"/>
        <v>19393.920000000002</v>
      </c>
      <c r="M216" s="3">
        <f t="shared" si="38"/>
        <v>1883.9808000000003</v>
      </c>
      <c r="N216" s="3">
        <f t="shared" si="39"/>
        <v>332.46720000000005</v>
      </c>
      <c r="O216" s="3">
        <f>I216*0.021</f>
        <v>1163.6352000000002</v>
      </c>
      <c r="P216" s="3">
        <f t="shared" si="40"/>
        <v>166.23360000000002</v>
      </c>
      <c r="Q216" s="3">
        <f t="shared" si="41"/>
        <v>39369.657599999999</v>
      </c>
      <c r="R216" s="2">
        <f t="shared" si="42"/>
        <v>94780.857600000003</v>
      </c>
    </row>
    <row r="217" spans="1:18">
      <c r="A217" t="s">
        <v>81</v>
      </c>
      <c r="B217" t="s">
        <v>46</v>
      </c>
      <c r="C217" t="s">
        <v>82</v>
      </c>
      <c r="D217">
        <v>1</v>
      </c>
      <c r="E217">
        <v>1</v>
      </c>
      <c r="F217" s="1">
        <v>33973</v>
      </c>
      <c r="G217" t="s">
        <v>83</v>
      </c>
      <c r="H217">
        <v>25.64</v>
      </c>
      <c r="I217" s="3">
        <f t="shared" si="34"/>
        <v>53331.200000000004</v>
      </c>
      <c r="J217" s="3">
        <f t="shared" si="35"/>
        <v>11732.864000000001</v>
      </c>
      <c r="K217" s="3">
        <f t="shared" si="36"/>
        <v>4079.8368</v>
      </c>
      <c r="L217" s="3">
        <f t="shared" si="37"/>
        <v>18665.920000000002</v>
      </c>
      <c r="M217" s="3">
        <f t="shared" si="38"/>
        <v>1813.2608000000002</v>
      </c>
      <c r="N217" s="3">
        <f t="shared" si="39"/>
        <v>319.98720000000003</v>
      </c>
      <c r="O217" s="3">
        <f>I217*0.084</f>
        <v>4479.8208000000004</v>
      </c>
      <c r="P217" s="3">
        <f t="shared" si="40"/>
        <v>159.99360000000001</v>
      </c>
      <c r="Q217" s="3">
        <f t="shared" si="41"/>
        <v>41251.683200000014</v>
      </c>
      <c r="R217" s="2">
        <f t="shared" si="42"/>
        <v>94582.883200000011</v>
      </c>
    </row>
    <row r="218" spans="1:18">
      <c r="A218" t="s">
        <v>627</v>
      </c>
      <c r="B218" t="s">
        <v>46</v>
      </c>
      <c r="C218" t="s">
        <v>109</v>
      </c>
      <c r="D218">
        <v>1</v>
      </c>
      <c r="E218">
        <v>1</v>
      </c>
      <c r="F218" s="1">
        <v>40777</v>
      </c>
      <c r="G218" t="s">
        <v>521</v>
      </c>
      <c r="H218">
        <v>25.44</v>
      </c>
      <c r="I218" s="3">
        <f t="shared" si="34"/>
        <v>52915.200000000004</v>
      </c>
      <c r="J218" s="3">
        <f t="shared" si="35"/>
        <v>11641.344000000001</v>
      </c>
      <c r="K218" s="3">
        <f t="shared" si="36"/>
        <v>4048.0128000000004</v>
      </c>
      <c r="L218" s="3">
        <f t="shared" si="37"/>
        <v>18520.32</v>
      </c>
      <c r="M218" s="3">
        <f t="shared" si="38"/>
        <v>1799.1168000000002</v>
      </c>
      <c r="N218" s="3">
        <f t="shared" si="39"/>
        <v>317.49120000000005</v>
      </c>
      <c r="O218" s="3">
        <f>I218*0.084</f>
        <v>4444.8768000000009</v>
      </c>
      <c r="P218" s="3">
        <f t="shared" si="40"/>
        <v>158.74560000000002</v>
      </c>
      <c r="Q218" s="3">
        <f t="shared" si="41"/>
        <v>40929.907200000001</v>
      </c>
      <c r="R218" s="2">
        <f t="shared" si="42"/>
        <v>93845.107199999999</v>
      </c>
    </row>
    <row r="219" spans="1:18">
      <c r="A219" t="s">
        <v>441</v>
      </c>
      <c r="B219" t="s">
        <v>46</v>
      </c>
      <c r="C219" t="s">
        <v>442</v>
      </c>
      <c r="D219">
        <v>1</v>
      </c>
      <c r="E219">
        <v>1</v>
      </c>
      <c r="F219" s="1">
        <v>40756</v>
      </c>
      <c r="G219" t="s">
        <v>443</v>
      </c>
      <c r="H219">
        <v>26.31</v>
      </c>
      <c r="I219" s="3">
        <f t="shared" si="34"/>
        <v>54724.799999999996</v>
      </c>
      <c r="J219" s="3">
        <f t="shared" si="35"/>
        <v>12039.455999999998</v>
      </c>
      <c r="K219" s="3">
        <f t="shared" si="36"/>
        <v>4186.4471999999996</v>
      </c>
      <c r="L219" s="3">
        <f t="shared" si="37"/>
        <v>19153.679999999997</v>
      </c>
      <c r="M219" s="3">
        <f t="shared" si="38"/>
        <v>1860.6432</v>
      </c>
      <c r="N219" s="3">
        <f t="shared" si="39"/>
        <v>328.34879999999998</v>
      </c>
      <c r="O219" s="3">
        <f t="shared" ref="O219:O229" si="44">I219*0.021</f>
        <v>1149.2208000000001</v>
      </c>
      <c r="P219" s="3">
        <f t="shared" si="40"/>
        <v>164.17439999999999</v>
      </c>
      <c r="Q219" s="3">
        <f t="shared" si="41"/>
        <v>38881.970399999998</v>
      </c>
      <c r="R219" s="2">
        <f t="shared" si="42"/>
        <v>93606.770399999994</v>
      </c>
    </row>
    <row r="220" spans="1:18">
      <c r="A220" t="s">
        <v>691</v>
      </c>
      <c r="B220" t="s">
        <v>31</v>
      </c>
      <c r="C220" t="s">
        <v>394</v>
      </c>
      <c r="D220">
        <v>1</v>
      </c>
      <c r="E220">
        <v>1</v>
      </c>
      <c r="F220" s="1">
        <v>30627</v>
      </c>
      <c r="G220" t="s">
        <v>203</v>
      </c>
      <c r="H220">
        <v>26.04</v>
      </c>
      <c r="I220" s="3">
        <f t="shared" si="34"/>
        <v>54163.199999999997</v>
      </c>
      <c r="J220" s="3">
        <f t="shared" si="35"/>
        <v>11915.903999999999</v>
      </c>
      <c r="K220" s="3">
        <f t="shared" si="36"/>
        <v>4143.4847999999993</v>
      </c>
      <c r="L220" s="3">
        <f t="shared" si="37"/>
        <v>18957.12</v>
      </c>
      <c r="M220" s="3">
        <f t="shared" si="38"/>
        <v>1841.5488</v>
      </c>
      <c r="N220" s="3">
        <f t="shared" si="39"/>
        <v>324.97919999999999</v>
      </c>
      <c r="O220" s="3">
        <f t="shared" si="44"/>
        <v>1137.4272000000001</v>
      </c>
      <c r="P220" s="3">
        <f t="shared" si="40"/>
        <v>162.4896</v>
      </c>
      <c r="Q220" s="3">
        <f t="shared" si="41"/>
        <v>38482.953599999993</v>
      </c>
      <c r="R220" s="2">
        <f t="shared" si="42"/>
        <v>92646.153599999991</v>
      </c>
    </row>
    <row r="221" spans="1:18">
      <c r="A221" t="s">
        <v>201</v>
      </c>
      <c r="B221" t="s">
        <v>1</v>
      </c>
      <c r="C221" t="s">
        <v>202</v>
      </c>
      <c r="D221">
        <v>1</v>
      </c>
      <c r="E221">
        <v>1</v>
      </c>
      <c r="F221" s="1">
        <v>30921</v>
      </c>
      <c r="G221" t="s">
        <v>203</v>
      </c>
      <c r="H221">
        <v>26.04</v>
      </c>
      <c r="I221" s="3">
        <f t="shared" si="34"/>
        <v>54163.199999999997</v>
      </c>
      <c r="J221" s="3">
        <f t="shared" si="35"/>
        <v>11915.903999999999</v>
      </c>
      <c r="K221" s="3">
        <f t="shared" si="36"/>
        <v>4143.4847999999993</v>
      </c>
      <c r="L221" s="3">
        <f t="shared" si="37"/>
        <v>18957.12</v>
      </c>
      <c r="M221" s="3">
        <f t="shared" si="38"/>
        <v>1841.5488</v>
      </c>
      <c r="N221" s="3">
        <f t="shared" si="39"/>
        <v>324.97919999999999</v>
      </c>
      <c r="O221" s="3">
        <f t="shared" si="44"/>
        <v>1137.4272000000001</v>
      </c>
      <c r="P221" s="3">
        <f t="shared" si="40"/>
        <v>162.4896</v>
      </c>
      <c r="Q221" s="3">
        <f t="shared" si="41"/>
        <v>38482.953599999993</v>
      </c>
      <c r="R221" s="2">
        <f t="shared" si="42"/>
        <v>92646.153599999991</v>
      </c>
    </row>
    <row r="222" spans="1:18">
      <c r="A222" t="s">
        <v>376</v>
      </c>
      <c r="B222" t="s">
        <v>37</v>
      </c>
      <c r="C222" t="s">
        <v>115</v>
      </c>
      <c r="D222">
        <v>1</v>
      </c>
      <c r="E222">
        <v>1</v>
      </c>
      <c r="F222" s="1">
        <v>35968</v>
      </c>
      <c r="G222" t="s">
        <v>377</v>
      </c>
      <c r="H222">
        <v>25.99</v>
      </c>
      <c r="I222" s="3">
        <f t="shared" si="34"/>
        <v>54059.199999999997</v>
      </c>
      <c r="J222" s="3">
        <f t="shared" si="35"/>
        <v>11893.023999999999</v>
      </c>
      <c r="K222" s="3">
        <f t="shared" si="36"/>
        <v>4135.5288</v>
      </c>
      <c r="L222" s="3">
        <f t="shared" si="37"/>
        <v>18920.719999999998</v>
      </c>
      <c r="M222" s="3">
        <f t="shared" si="38"/>
        <v>1838.0128</v>
      </c>
      <c r="N222" s="3">
        <f t="shared" si="39"/>
        <v>324.35519999999997</v>
      </c>
      <c r="O222" s="3">
        <f t="shared" si="44"/>
        <v>1135.2432000000001</v>
      </c>
      <c r="P222" s="3">
        <f t="shared" si="40"/>
        <v>162.17759999999998</v>
      </c>
      <c r="Q222" s="3">
        <f t="shared" si="41"/>
        <v>38409.061599999994</v>
      </c>
      <c r="R222" s="2">
        <f t="shared" si="42"/>
        <v>92468.261599999998</v>
      </c>
    </row>
    <row r="223" spans="1:18">
      <c r="A223" t="s">
        <v>669</v>
      </c>
      <c r="B223" t="s">
        <v>37</v>
      </c>
      <c r="C223" t="s">
        <v>88</v>
      </c>
      <c r="D223">
        <v>1</v>
      </c>
      <c r="E223">
        <v>1</v>
      </c>
      <c r="F223" s="1">
        <v>36990</v>
      </c>
      <c r="G223" t="s">
        <v>377</v>
      </c>
      <c r="H223">
        <v>25.99</v>
      </c>
      <c r="I223" s="3">
        <f t="shared" si="34"/>
        <v>54059.199999999997</v>
      </c>
      <c r="J223" s="3">
        <f t="shared" si="35"/>
        <v>11893.023999999999</v>
      </c>
      <c r="K223" s="3">
        <f t="shared" si="36"/>
        <v>4135.5288</v>
      </c>
      <c r="L223" s="3">
        <f t="shared" si="37"/>
        <v>18920.719999999998</v>
      </c>
      <c r="M223" s="3">
        <f t="shared" si="38"/>
        <v>1838.0128</v>
      </c>
      <c r="N223" s="3">
        <f t="shared" si="39"/>
        <v>324.35519999999997</v>
      </c>
      <c r="O223" s="3">
        <f t="shared" si="44"/>
        <v>1135.2432000000001</v>
      </c>
      <c r="P223" s="3">
        <f t="shared" si="40"/>
        <v>162.17759999999998</v>
      </c>
      <c r="Q223" s="3">
        <f t="shared" si="41"/>
        <v>38409.061599999994</v>
      </c>
      <c r="R223" s="2">
        <f t="shared" si="42"/>
        <v>92468.261599999998</v>
      </c>
    </row>
    <row r="224" spans="1:18">
      <c r="A224" t="s">
        <v>700</v>
      </c>
      <c r="B224" t="s">
        <v>120</v>
      </c>
      <c r="C224" t="s">
        <v>701</v>
      </c>
      <c r="D224">
        <v>1</v>
      </c>
      <c r="E224">
        <v>1</v>
      </c>
      <c r="F224" s="1">
        <v>37020</v>
      </c>
      <c r="G224" t="s">
        <v>377</v>
      </c>
      <c r="H224">
        <v>25.99</v>
      </c>
      <c r="I224" s="3">
        <f t="shared" si="34"/>
        <v>54059.199999999997</v>
      </c>
      <c r="J224" s="3">
        <f t="shared" si="35"/>
        <v>11893.023999999999</v>
      </c>
      <c r="K224" s="3">
        <f t="shared" si="36"/>
        <v>4135.5288</v>
      </c>
      <c r="L224" s="3">
        <f t="shared" si="37"/>
        <v>18920.719999999998</v>
      </c>
      <c r="M224" s="3">
        <f t="shared" si="38"/>
        <v>1838.0128</v>
      </c>
      <c r="N224" s="3">
        <f t="shared" si="39"/>
        <v>324.35519999999997</v>
      </c>
      <c r="O224" s="3">
        <f t="shared" si="44"/>
        <v>1135.2432000000001</v>
      </c>
      <c r="P224" s="3">
        <f t="shared" si="40"/>
        <v>162.17759999999998</v>
      </c>
      <c r="Q224" s="3">
        <f t="shared" si="41"/>
        <v>38409.061599999994</v>
      </c>
      <c r="R224" s="2">
        <f t="shared" si="42"/>
        <v>92468.261599999998</v>
      </c>
    </row>
    <row r="225" spans="1:18">
      <c r="A225" t="s">
        <v>65</v>
      </c>
      <c r="B225" t="s">
        <v>5</v>
      </c>
      <c r="C225" t="s">
        <v>66</v>
      </c>
      <c r="D225">
        <v>1</v>
      </c>
      <c r="E225">
        <v>1</v>
      </c>
      <c r="F225" s="1">
        <v>39723</v>
      </c>
      <c r="G225" t="s">
        <v>67</v>
      </c>
      <c r="H225">
        <v>25.95</v>
      </c>
      <c r="I225" s="3">
        <f t="shared" si="34"/>
        <v>53976</v>
      </c>
      <c r="J225" s="3">
        <f t="shared" si="35"/>
        <v>11874.72</v>
      </c>
      <c r="K225" s="3">
        <f t="shared" si="36"/>
        <v>4129.1639999999998</v>
      </c>
      <c r="L225" s="3">
        <f t="shared" si="37"/>
        <v>18891.599999999999</v>
      </c>
      <c r="M225" s="3">
        <f t="shared" si="38"/>
        <v>1835.1840000000002</v>
      </c>
      <c r="N225" s="3">
        <f t="shared" si="39"/>
        <v>323.85599999999999</v>
      </c>
      <c r="O225" s="3">
        <f t="shared" si="44"/>
        <v>1133.4960000000001</v>
      </c>
      <c r="P225" s="3">
        <f t="shared" si="40"/>
        <v>161.928</v>
      </c>
      <c r="Q225" s="3">
        <f t="shared" si="41"/>
        <v>38349.947999999997</v>
      </c>
      <c r="R225" s="2">
        <f t="shared" si="42"/>
        <v>92325.948000000004</v>
      </c>
    </row>
    <row r="226" spans="1:18">
      <c r="A226" t="s">
        <v>749</v>
      </c>
      <c r="B226" t="s">
        <v>128</v>
      </c>
      <c r="C226" t="s">
        <v>697</v>
      </c>
      <c r="D226">
        <v>3</v>
      </c>
      <c r="E226">
        <v>1</v>
      </c>
      <c r="F226" s="1">
        <v>39321</v>
      </c>
      <c r="G226" t="s">
        <v>750</v>
      </c>
      <c r="H226">
        <v>25.72</v>
      </c>
      <c r="I226" s="3">
        <f t="shared" si="34"/>
        <v>53497.599999999999</v>
      </c>
      <c r="J226" s="3">
        <f t="shared" si="35"/>
        <v>11769.472</v>
      </c>
      <c r="K226" s="3">
        <f t="shared" si="36"/>
        <v>4092.5663999999997</v>
      </c>
      <c r="L226" s="3">
        <f t="shared" si="37"/>
        <v>18724.16</v>
      </c>
      <c r="M226" s="3">
        <f t="shared" si="38"/>
        <v>1818.9184</v>
      </c>
      <c r="N226" s="3">
        <f t="shared" si="39"/>
        <v>320.98559999999998</v>
      </c>
      <c r="O226" s="3">
        <f t="shared" si="44"/>
        <v>1123.4496000000001</v>
      </c>
      <c r="P226" s="3">
        <f t="shared" si="40"/>
        <v>160.49279999999999</v>
      </c>
      <c r="Q226" s="3">
        <f t="shared" si="41"/>
        <v>38010.044800000003</v>
      </c>
      <c r="R226" s="2">
        <f t="shared" si="42"/>
        <v>91507.644800000009</v>
      </c>
    </row>
    <row r="227" spans="1:18">
      <c r="A227" t="s">
        <v>805</v>
      </c>
      <c r="B227" t="s">
        <v>37</v>
      </c>
      <c r="C227" t="s">
        <v>115</v>
      </c>
      <c r="D227">
        <v>1</v>
      </c>
      <c r="E227">
        <v>1</v>
      </c>
      <c r="F227" s="1">
        <v>33753</v>
      </c>
      <c r="G227" t="s">
        <v>806</v>
      </c>
      <c r="H227">
        <v>25.61</v>
      </c>
      <c r="I227" s="3">
        <f t="shared" si="34"/>
        <v>53268.799999999996</v>
      </c>
      <c r="J227" s="3">
        <f t="shared" si="35"/>
        <v>11719.135999999999</v>
      </c>
      <c r="K227" s="3">
        <f t="shared" si="36"/>
        <v>4075.0631999999996</v>
      </c>
      <c r="L227" s="3">
        <f t="shared" si="37"/>
        <v>18644.079999999998</v>
      </c>
      <c r="M227" s="3">
        <f t="shared" si="38"/>
        <v>1811.1392000000001</v>
      </c>
      <c r="N227" s="3">
        <f t="shared" si="39"/>
        <v>319.61279999999999</v>
      </c>
      <c r="O227" s="3">
        <f t="shared" si="44"/>
        <v>1118.6448</v>
      </c>
      <c r="P227" s="3">
        <f t="shared" si="40"/>
        <v>159.8064</v>
      </c>
      <c r="Q227" s="3">
        <f t="shared" si="41"/>
        <v>37847.482400000001</v>
      </c>
      <c r="R227" s="2">
        <f t="shared" si="42"/>
        <v>91116.282399999996</v>
      </c>
    </row>
    <row r="228" spans="1:18">
      <c r="A228" t="s">
        <v>737</v>
      </c>
      <c r="B228" t="s">
        <v>37</v>
      </c>
      <c r="C228" t="s">
        <v>738</v>
      </c>
      <c r="D228">
        <v>10</v>
      </c>
      <c r="E228">
        <v>1</v>
      </c>
      <c r="F228" s="1">
        <v>39643</v>
      </c>
      <c r="G228" t="s">
        <v>739</v>
      </c>
      <c r="H228">
        <v>25.57</v>
      </c>
      <c r="I228" s="3">
        <f t="shared" si="34"/>
        <v>53185.599999999999</v>
      </c>
      <c r="J228" s="3">
        <f t="shared" si="35"/>
        <v>11700.832</v>
      </c>
      <c r="K228" s="3">
        <f t="shared" si="36"/>
        <v>4068.6983999999998</v>
      </c>
      <c r="L228" s="3">
        <f t="shared" si="37"/>
        <v>18614.96</v>
      </c>
      <c r="M228" s="3">
        <f t="shared" si="38"/>
        <v>1808.3104000000001</v>
      </c>
      <c r="N228" s="3">
        <f t="shared" si="39"/>
        <v>319.11360000000002</v>
      </c>
      <c r="O228" s="3">
        <f t="shared" si="44"/>
        <v>1116.8976</v>
      </c>
      <c r="P228" s="3">
        <f t="shared" si="40"/>
        <v>159.55680000000001</v>
      </c>
      <c r="Q228" s="3">
        <f t="shared" si="41"/>
        <v>37788.368799999989</v>
      </c>
      <c r="R228" s="2">
        <f t="shared" si="42"/>
        <v>90973.968799999988</v>
      </c>
    </row>
    <row r="229" spans="1:18">
      <c r="A229" t="s">
        <v>520</v>
      </c>
      <c r="B229" t="s">
        <v>31</v>
      </c>
      <c r="C229" t="s">
        <v>404</v>
      </c>
      <c r="D229">
        <v>1</v>
      </c>
      <c r="E229">
        <v>1</v>
      </c>
      <c r="F229" s="1">
        <v>39539</v>
      </c>
      <c r="G229" t="s">
        <v>521</v>
      </c>
      <c r="H229">
        <v>25.44</v>
      </c>
      <c r="I229" s="3">
        <f t="shared" si="34"/>
        <v>52915.200000000004</v>
      </c>
      <c r="J229" s="3">
        <f t="shared" si="35"/>
        <v>11641.344000000001</v>
      </c>
      <c r="K229" s="3">
        <f t="shared" si="36"/>
        <v>4048.0128000000004</v>
      </c>
      <c r="L229" s="3">
        <f t="shared" si="37"/>
        <v>18520.32</v>
      </c>
      <c r="M229" s="3">
        <f t="shared" si="38"/>
        <v>1799.1168000000002</v>
      </c>
      <c r="N229" s="3">
        <f t="shared" si="39"/>
        <v>317.49120000000005</v>
      </c>
      <c r="O229" s="3">
        <f t="shared" si="44"/>
        <v>1111.2192000000002</v>
      </c>
      <c r="P229" s="3">
        <f t="shared" si="40"/>
        <v>158.74560000000002</v>
      </c>
      <c r="Q229" s="3">
        <f t="shared" si="41"/>
        <v>37596.249600000003</v>
      </c>
      <c r="R229" s="2">
        <f t="shared" si="42"/>
        <v>90511.449600000007</v>
      </c>
    </row>
    <row r="230" spans="1:18">
      <c r="A230" t="s">
        <v>667</v>
      </c>
      <c r="B230" t="s">
        <v>9</v>
      </c>
      <c r="C230" t="s">
        <v>10</v>
      </c>
      <c r="D230">
        <v>6</v>
      </c>
      <c r="E230">
        <v>0.96</v>
      </c>
      <c r="F230" s="1">
        <v>36951</v>
      </c>
      <c r="G230" t="s">
        <v>220</v>
      </c>
      <c r="H230">
        <v>26.32</v>
      </c>
      <c r="I230" s="3">
        <f t="shared" si="34"/>
        <v>52555.775999999998</v>
      </c>
      <c r="J230" s="3">
        <f t="shared" si="35"/>
        <v>11562.27072</v>
      </c>
      <c r="K230" s="3">
        <f t="shared" si="36"/>
        <v>4020.5168639999997</v>
      </c>
      <c r="L230" s="3">
        <f t="shared" si="37"/>
        <v>18394.521599999996</v>
      </c>
      <c r="M230" s="3">
        <f t="shared" si="38"/>
        <v>1786.8963840000001</v>
      </c>
      <c r="N230" s="3">
        <f t="shared" si="39"/>
        <v>315.334656</v>
      </c>
      <c r="O230" s="3">
        <f>I230*0.028</f>
        <v>1471.5617279999999</v>
      </c>
      <c r="P230" s="3">
        <f t="shared" si="40"/>
        <v>157.667328</v>
      </c>
      <c r="Q230" s="3">
        <f t="shared" si="41"/>
        <v>37708.76928</v>
      </c>
      <c r="R230" s="2">
        <f t="shared" si="42"/>
        <v>90264.545279999991</v>
      </c>
    </row>
    <row r="231" spans="1:18">
      <c r="A231" t="s">
        <v>696</v>
      </c>
      <c r="B231" t="s">
        <v>128</v>
      </c>
      <c r="C231" t="s">
        <v>697</v>
      </c>
      <c r="D231">
        <v>3</v>
      </c>
      <c r="E231">
        <v>1</v>
      </c>
      <c r="F231" s="1">
        <v>39867</v>
      </c>
      <c r="G231" t="s">
        <v>698</v>
      </c>
      <c r="H231">
        <v>25.35</v>
      </c>
      <c r="I231" s="3">
        <f t="shared" si="34"/>
        <v>52728</v>
      </c>
      <c r="J231" s="3">
        <f t="shared" si="35"/>
        <v>11600.16</v>
      </c>
      <c r="K231" s="3">
        <f t="shared" si="36"/>
        <v>4033.692</v>
      </c>
      <c r="L231" s="3">
        <f t="shared" si="37"/>
        <v>18454.8</v>
      </c>
      <c r="M231" s="3">
        <f t="shared" si="38"/>
        <v>1792.7520000000002</v>
      </c>
      <c r="N231" s="3">
        <f t="shared" si="39"/>
        <v>316.36799999999999</v>
      </c>
      <c r="O231" s="3">
        <f>I231*0.021</f>
        <v>1107.288</v>
      </c>
      <c r="P231" s="3">
        <f t="shared" si="40"/>
        <v>158.184</v>
      </c>
      <c r="Q231" s="3">
        <f t="shared" si="41"/>
        <v>37463.244000000006</v>
      </c>
      <c r="R231" s="2">
        <f t="shared" si="42"/>
        <v>90191.244000000006</v>
      </c>
    </row>
    <row r="232" spans="1:18">
      <c r="A232" t="s">
        <v>216</v>
      </c>
      <c r="B232" t="s">
        <v>9</v>
      </c>
      <c r="C232" t="s">
        <v>217</v>
      </c>
      <c r="D232">
        <v>1</v>
      </c>
      <c r="E232">
        <v>1</v>
      </c>
      <c r="F232" s="1">
        <v>40343</v>
      </c>
      <c r="G232" t="s">
        <v>218</v>
      </c>
      <c r="H232">
        <v>25.18</v>
      </c>
      <c r="I232" s="3">
        <f t="shared" si="34"/>
        <v>52374.400000000001</v>
      </c>
      <c r="J232" s="3">
        <f t="shared" si="35"/>
        <v>11522.368</v>
      </c>
      <c r="K232" s="3">
        <f t="shared" si="36"/>
        <v>4006.6415999999999</v>
      </c>
      <c r="L232" s="3">
        <f t="shared" si="37"/>
        <v>18331.04</v>
      </c>
      <c r="M232" s="3">
        <f t="shared" si="38"/>
        <v>1780.7296000000001</v>
      </c>
      <c r="N232" s="3">
        <f t="shared" si="39"/>
        <v>314.24639999999999</v>
      </c>
      <c r="O232" s="3">
        <f>I232*0.028</f>
        <v>1466.4832000000001</v>
      </c>
      <c r="P232" s="3">
        <f t="shared" si="40"/>
        <v>157.1232</v>
      </c>
      <c r="Q232" s="3">
        <f t="shared" si="41"/>
        <v>37578.631999999998</v>
      </c>
      <c r="R232" s="2">
        <f t="shared" si="42"/>
        <v>89953.032000000007</v>
      </c>
    </row>
    <row r="233" spans="1:18">
      <c r="A233" t="s">
        <v>604</v>
      </c>
      <c r="B233" t="s">
        <v>37</v>
      </c>
      <c r="C233" t="s">
        <v>88</v>
      </c>
      <c r="D233">
        <v>1</v>
      </c>
      <c r="E233">
        <v>1</v>
      </c>
      <c r="F233" s="1">
        <v>38089</v>
      </c>
      <c r="G233" t="s">
        <v>605</v>
      </c>
      <c r="H233">
        <v>25.22</v>
      </c>
      <c r="I233" s="3">
        <f t="shared" si="34"/>
        <v>52457.599999999999</v>
      </c>
      <c r="J233" s="3">
        <f t="shared" si="35"/>
        <v>11540.672</v>
      </c>
      <c r="K233" s="3">
        <f t="shared" si="36"/>
        <v>4013.0063999999998</v>
      </c>
      <c r="L233" s="3">
        <f t="shared" si="37"/>
        <v>18360.16</v>
      </c>
      <c r="M233" s="3">
        <f t="shared" si="38"/>
        <v>1783.5584000000001</v>
      </c>
      <c r="N233" s="3">
        <f t="shared" si="39"/>
        <v>314.74560000000002</v>
      </c>
      <c r="O233" s="3">
        <f>I233*0.021</f>
        <v>1101.6096</v>
      </c>
      <c r="P233" s="3">
        <f t="shared" si="40"/>
        <v>157.37280000000001</v>
      </c>
      <c r="Q233" s="3">
        <f t="shared" si="41"/>
        <v>37271.124800000005</v>
      </c>
      <c r="R233" s="2">
        <f t="shared" si="42"/>
        <v>89728.724799999996</v>
      </c>
    </row>
    <row r="234" spans="1:18">
      <c r="A234" t="s">
        <v>570</v>
      </c>
      <c r="B234" t="s">
        <v>18</v>
      </c>
      <c r="C234" t="s">
        <v>55</v>
      </c>
      <c r="D234">
        <v>1</v>
      </c>
      <c r="E234">
        <v>1</v>
      </c>
      <c r="F234" s="1">
        <v>40297</v>
      </c>
      <c r="G234" t="s">
        <v>218</v>
      </c>
      <c r="H234">
        <v>25.18</v>
      </c>
      <c r="I234" s="3">
        <f t="shared" si="34"/>
        <v>52374.400000000001</v>
      </c>
      <c r="J234" s="3">
        <f t="shared" si="35"/>
        <v>11522.368</v>
      </c>
      <c r="K234" s="3">
        <f t="shared" si="36"/>
        <v>4006.6415999999999</v>
      </c>
      <c r="L234" s="3">
        <f t="shared" si="37"/>
        <v>18331.04</v>
      </c>
      <c r="M234" s="3">
        <f t="shared" si="38"/>
        <v>1780.7296000000001</v>
      </c>
      <c r="N234" s="3">
        <f t="shared" si="39"/>
        <v>314.24639999999999</v>
      </c>
      <c r="O234" s="3">
        <f>I234*0.021</f>
        <v>1099.8624000000002</v>
      </c>
      <c r="P234" s="3">
        <f t="shared" si="40"/>
        <v>157.1232</v>
      </c>
      <c r="Q234" s="3">
        <f t="shared" si="41"/>
        <v>37212.011199999994</v>
      </c>
      <c r="R234" s="2">
        <f t="shared" si="42"/>
        <v>89586.411200000002</v>
      </c>
    </row>
    <row r="235" spans="1:18">
      <c r="A235" t="s">
        <v>779</v>
      </c>
      <c r="B235" t="s">
        <v>18</v>
      </c>
      <c r="C235" t="s">
        <v>55</v>
      </c>
      <c r="D235">
        <v>1</v>
      </c>
      <c r="E235">
        <v>1</v>
      </c>
      <c r="F235" s="1">
        <v>40287</v>
      </c>
      <c r="G235" t="s">
        <v>218</v>
      </c>
      <c r="H235">
        <v>25.18</v>
      </c>
      <c r="I235" s="3">
        <f t="shared" si="34"/>
        <v>52374.400000000001</v>
      </c>
      <c r="J235" s="3">
        <f t="shared" si="35"/>
        <v>11522.368</v>
      </c>
      <c r="K235" s="3">
        <f t="shared" si="36"/>
        <v>4006.6415999999999</v>
      </c>
      <c r="L235" s="3">
        <f t="shared" si="37"/>
        <v>18331.04</v>
      </c>
      <c r="M235" s="3">
        <f t="shared" si="38"/>
        <v>1780.7296000000001</v>
      </c>
      <c r="N235" s="3">
        <f t="shared" si="39"/>
        <v>314.24639999999999</v>
      </c>
      <c r="O235" s="3">
        <f>I235*0.021</f>
        <v>1099.8624000000002</v>
      </c>
      <c r="P235" s="3">
        <f t="shared" si="40"/>
        <v>157.1232</v>
      </c>
      <c r="Q235" s="3">
        <f t="shared" si="41"/>
        <v>37212.011199999994</v>
      </c>
      <c r="R235" s="2">
        <f t="shared" si="42"/>
        <v>89586.411200000002</v>
      </c>
    </row>
    <row r="236" spans="1:18">
      <c r="A236" t="s">
        <v>734</v>
      </c>
      <c r="B236" t="s">
        <v>9</v>
      </c>
      <c r="C236" t="s">
        <v>429</v>
      </c>
      <c r="D236">
        <v>6</v>
      </c>
      <c r="E236">
        <v>0.94</v>
      </c>
      <c r="F236" s="1">
        <v>38901</v>
      </c>
      <c r="G236" t="s">
        <v>735</v>
      </c>
      <c r="H236">
        <v>26.67</v>
      </c>
      <c r="I236" s="3">
        <f t="shared" si="34"/>
        <v>52145.184000000001</v>
      </c>
      <c r="J236" s="3">
        <f t="shared" si="35"/>
        <v>11471.940480000001</v>
      </c>
      <c r="K236" s="3">
        <f t="shared" si="36"/>
        <v>3989.1065760000001</v>
      </c>
      <c r="L236" s="3">
        <f t="shared" si="37"/>
        <v>18250.814399999999</v>
      </c>
      <c r="M236" s="3">
        <f t="shared" si="38"/>
        <v>1772.9362560000002</v>
      </c>
      <c r="N236" s="3">
        <f t="shared" si="39"/>
        <v>312.871104</v>
      </c>
      <c r="O236" s="3">
        <f>I236*0.028</f>
        <v>1460.0651520000001</v>
      </c>
      <c r="P236" s="3">
        <f t="shared" si="40"/>
        <v>156.435552</v>
      </c>
      <c r="Q236" s="3">
        <f t="shared" si="41"/>
        <v>37414.169520000003</v>
      </c>
      <c r="R236" s="2">
        <f t="shared" si="42"/>
        <v>89559.353520000004</v>
      </c>
    </row>
    <row r="237" spans="1:18">
      <c r="A237" t="s">
        <v>777</v>
      </c>
      <c r="B237" t="s">
        <v>9</v>
      </c>
      <c r="C237" t="s">
        <v>13</v>
      </c>
      <c r="D237">
        <v>2</v>
      </c>
      <c r="E237">
        <v>0.85</v>
      </c>
      <c r="F237" s="1">
        <v>38721</v>
      </c>
      <c r="G237" t="s">
        <v>778</v>
      </c>
      <c r="H237">
        <v>29.47</v>
      </c>
      <c r="I237" s="3">
        <f t="shared" si="34"/>
        <v>52102.96</v>
      </c>
      <c r="J237" s="3">
        <f t="shared" si="35"/>
        <v>11462.6512</v>
      </c>
      <c r="K237" s="3">
        <f t="shared" si="36"/>
        <v>3985.87644</v>
      </c>
      <c r="L237" s="3">
        <f t="shared" si="37"/>
        <v>18236.036</v>
      </c>
      <c r="M237" s="3">
        <f t="shared" si="38"/>
        <v>1771.5006400000002</v>
      </c>
      <c r="N237" s="3">
        <f t="shared" si="39"/>
        <v>312.61775999999998</v>
      </c>
      <c r="O237" s="3">
        <f>I237*0.028</f>
        <v>1458.8828800000001</v>
      </c>
      <c r="P237" s="3">
        <f t="shared" si="40"/>
        <v>156.30887999999999</v>
      </c>
      <c r="Q237" s="3">
        <f t="shared" si="41"/>
        <v>37383.873799999994</v>
      </c>
      <c r="R237" s="2">
        <f t="shared" si="42"/>
        <v>89486.833799999993</v>
      </c>
    </row>
    <row r="238" spans="1:18">
      <c r="A238" t="s">
        <v>273</v>
      </c>
      <c r="B238" t="s">
        <v>142</v>
      </c>
      <c r="C238" t="s">
        <v>274</v>
      </c>
      <c r="D238">
        <v>3</v>
      </c>
      <c r="E238">
        <v>1</v>
      </c>
      <c r="F238" s="1">
        <v>38040</v>
      </c>
      <c r="G238" t="s">
        <v>275</v>
      </c>
      <c r="H238">
        <v>25.15</v>
      </c>
      <c r="I238" s="3">
        <f t="shared" si="34"/>
        <v>52312</v>
      </c>
      <c r="J238" s="3">
        <f t="shared" si="35"/>
        <v>11508.64</v>
      </c>
      <c r="K238" s="3">
        <f t="shared" si="36"/>
        <v>4001.8679999999999</v>
      </c>
      <c r="L238" s="3">
        <f t="shared" si="37"/>
        <v>18309.199999999997</v>
      </c>
      <c r="M238" s="3">
        <f t="shared" si="38"/>
        <v>1778.6080000000002</v>
      </c>
      <c r="N238" s="3">
        <f t="shared" si="39"/>
        <v>313.87200000000001</v>
      </c>
      <c r="O238" s="3">
        <f>I238*0.021</f>
        <v>1098.5520000000001</v>
      </c>
      <c r="P238" s="3">
        <f t="shared" si="40"/>
        <v>156.93600000000001</v>
      </c>
      <c r="Q238" s="3">
        <f t="shared" si="41"/>
        <v>37167.676000000007</v>
      </c>
      <c r="R238" s="2">
        <f t="shared" si="42"/>
        <v>89479.676000000007</v>
      </c>
    </row>
    <row r="239" spans="1:18">
      <c r="A239" t="s">
        <v>507</v>
      </c>
      <c r="B239" t="s">
        <v>46</v>
      </c>
      <c r="C239" t="s">
        <v>458</v>
      </c>
      <c r="D239">
        <v>1</v>
      </c>
      <c r="E239">
        <v>1</v>
      </c>
      <c r="F239" s="1">
        <v>36948</v>
      </c>
      <c r="G239" t="s">
        <v>91</v>
      </c>
      <c r="H239">
        <v>25.11</v>
      </c>
      <c r="I239" s="3">
        <f t="shared" si="34"/>
        <v>52228.799999999996</v>
      </c>
      <c r="J239" s="3">
        <f t="shared" si="35"/>
        <v>11490.335999999999</v>
      </c>
      <c r="K239" s="3">
        <f t="shared" si="36"/>
        <v>3995.5031999999997</v>
      </c>
      <c r="L239" s="3">
        <f t="shared" si="37"/>
        <v>18280.079999999998</v>
      </c>
      <c r="M239" s="3">
        <f t="shared" si="38"/>
        <v>1775.7791999999999</v>
      </c>
      <c r="N239" s="3">
        <f t="shared" si="39"/>
        <v>313.37279999999998</v>
      </c>
      <c r="O239" s="3">
        <f>I239*0.021</f>
        <v>1096.8047999999999</v>
      </c>
      <c r="P239" s="3">
        <f t="shared" si="40"/>
        <v>156.68639999999999</v>
      </c>
      <c r="Q239" s="3">
        <f t="shared" si="41"/>
        <v>37108.562399999988</v>
      </c>
      <c r="R239" s="2">
        <f t="shared" si="42"/>
        <v>89337.362399999984</v>
      </c>
    </row>
    <row r="240" spans="1:18">
      <c r="A240" t="s">
        <v>586</v>
      </c>
      <c r="B240" t="s">
        <v>9</v>
      </c>
      <c r="C240" t="s">
        <v>13</v>
      </c>
      <c r="D240">
        <v>2</v>
      </c>
      <c r="E240">
        <v>0.9</v>
      </c>
      <c r="F240" s="1">
        <v>39234</v>
      </c>
      <c r="G240" t="s">
        <v>268</v>
      </c>
      <c r="H240">
        <v>27.76</v>
      </c>
      <c r="I240" s="3">
        <f t="shared" si="34"/>
        <v>51966.720000000001</v>
      </c>
      <c r="J240" s="3">
        <f t="shared" si="35"/>
        <v>11432.678400000001</v>
      </c>
      <c r="K240" s="3">
        <f t="shared" si="36"/>
        <v>3975.45408</v>
      </c>
      <c r="L240" s="3">
        <f t="shared" si="37"/>
        <v>18188.351999999999</v>
      </c>
      <c r="M240" s="3">
        <f t="shared" si="38"/>
        <v>1766.8684800000001</v>
      </c>
      <c r="N240" s="3">
        <f t="shared" si="39"/>
        <v>311.80032</v>
      </c>
      <c r="O240" s="3">
        <f>I240*0.028</f>
        <v>1455.06816</v>
      </c>
      <c r="P240" s="3">
        <f t="shared" si="40"/>
        <v>155.90016</v>
      </c>
      <c r="Q240" s="3">
        <f t="shared" si="41"/>
        <v>37286.121599999999</v>
      </c>
      <c r="R240" s="2">
        <f t="shared" si="42"/>
        <v>89252.8416</v>
      </c>
    </row>
    <row r="241" spans="1:18">
      <c r="A241" t="s">
        <v>302</v>
      </c>
      <c r="B241" t="s">
        <v>120</v>
      </c>
      <c r="C241" t="s">
        <v>303</v>
      </c>
      <c r="D241">
        <v>1</v>
      </c>
      <c r="E241">
        <v>1</v>
      </c>
      <c r="F241" s="1">
        <v>39223</v>
      </c>
      <c r="G241" t="s">
        <v>236</v>
      </c>
      <c r="H241">
        <v>25</v>
      </c>
      <c r="I241" s="3">
        <f t="shared" si="34"/>
        <v>52000</v>
      </c>
      <c r="J241" s="3">
        <f t="shared" si="35"/>
        <v>11440</v>
      </c>
      <c r="K241" s="3">
        <f t="shared" si="36"/>
        <v>3978</v>
      </c>
      <c r="L241" s="3">
        <f t="shared" si="37"/>
        <v>18200</v>
      </c>
      <c r="M241" s="3">
        <f t="shared" si="38"/>
        <v>1768.0000000000002</v>
      </c>
      <c r="N241" s="3">
        <f t="shared" si="39"/>
        <v>312</v>
      </c>
      <c r="O241" s="3">
        <f t="shared" ref="O241:O246" si="45">I241*0.021</f>
        <v>1092</v>
      </c>
      <c r="P241" s="3">
        <f t="shared" si="40"/>
        <v>156</v>
      </c>
      <c r="Q241" s="3">
        <f t="shared" si="41"/>
        <v>36946</v>
      </c>
      <c r="R241" s="2">
        <f t="shared" si="42"/>
        <v>88946</v>
      </c>
    </row>
    <row r="242" spans="1:18">
      <c r="A242" t="s">
        <v>234</v>
      </c>
      <c r="B242" t="s">
        <v>37</v>
      </c>
      <c r="C242" t="s">
        <v>235</v>
      </c>
      <c r="D242">
        <v>1</v>
      </c>
      <c r="E242">
        <v>1</v>
      </c>
      <c r="F242" s="1">
        <v>39595</v>
      </c>
      <c r="G242" t="s">
        <v>236</v>
      </c>
      <c r="H242">
        <v>25</v>
      </c>
      <c r="I242" s="3">
        <f t="shared" si="34"/>
        <v>52000</v>
      </c>
      <c r="J242" s="3">
        <f t="shared" si="35"/>
        <v>11440</v>
      </c>
      <c r="K242" s="3">
        <f t="shared" si="36"/>
        <v>3978</v>
      </c>
      <c r="L242" s="3">
        <f t="shared" si="37"/>
        <v>18200</v>
      </c>
      <c r="M242" s="3">
        <f t="shared" si="38"/>
        <v>1768.0000000000002</v>
      </c>
      <c r="N242" s="3">
        <f t="shared" si="39"/>
        <v>312</v>
      </c>
      <c r="O242" s="3">
        <f t="shared" si="45"/>
        <v>1092</v>
      </c>
      <c r="P242" s="3">
        <f t="shared" si="40"/>
        <v>156</v>
      </c>
      <c r="Q242" s="3">
        <f t="shared" si="41"/>
        <v>36946</v>
      </c>
      <c r="R242" s="2">
        <f t="shared" si="42"/>
        <v>88946</v>
      </c>
    </row>
    <row r="243" spans="1:18">
      <c r="A243" t="s">
        <v>606</v>
      </c>
      <c r="B243" t="s">
        <v>1</v>
      </c>
      <c r="C243" t="s">
        <v>607</v>
      </c>
      <c r="D243">
        <v>1</v>
      </c>
      <c r="E243">
        <v>1</v>
      </c>
      <c r="F243" s="1">
        <v>39497</v>
      </c>
      <c r="G243" t="s">
        <v>236</v>
      </c>
      <c r="H243">
        <v>25</v>
      </c>
      <c r="I243" s="3">
        <f t="shared" si="34"/>
        <v>52000</v>
      </c>
      <c r="J243" s="3">
        <f t="shared" si="35"/>
        <v>11440</v>
      </c>
      <c r="K243" s="3">
        <f t="shared" si="36"/>
        <v>3978</v>
      </c>
      <c r="L243" s="3">
        <f t="shared" si="37"/>
        <v>18200</v>
      </c>
      <c r="M243" s="3">
        <f t="shared" si="38"/>
        <v>1768.0000000000002</v>
      </c>
      <c r="N243" s="3">
        <f t="shared" si="39"/>
        <v>312</v>
      </c>
      <c r="O243" s="3">
        <f t="shared" si="45"/>
        <v>1092</v>
      </c>
      <c r="P243" s="3">
        <f t="shared" si="40"/>
        <v>156</v>
      </c>
      <c r="Q243" s="3">
        <f t="shared" si="41"/>
        <v>36946</v>
      </c>
      <c r="R243" s="2">
        <f t="shared" si="42"/>
        <v>88946</v>
      </c>
    </row>
    <row r="244" spans="1:18">
      <c r="A244" t="s">
        <v>483</v>
      </c>
      <c r="B244" t="s">
        <v>72</v>
      </c>
      <c r="C244" t="s">
        <v>365</v>
      </c>
      <c r="D244">
        <v>1</v>
      </c>
      <c r="E244">
        <v>1</v>
      </c>
      <c r="F244" s="1">
        <v>39622</v>
      </c>
      <c r="G244" t="s">
        <v>236</v>
      </c>
      <c r="H244">
        <v>25</v>
      </c>
      <c r="I244" s="3">
        <f t="shared" si="34"/>
        <v>52000</v>
      </c>
      <c r="J244" s="3">
        <f t="shared" si="35"/>
        <v>11440</v>
      </c>
      <c r="K244" s="3">
        <f t="shared" si="36"/>
        <v>3978</v>
      </c>
      <c r="L244" s="3">
        <f t="shared" si="37"/>
        <v>18200</v>
      </c>
      <c r="M244" s="3">
        <f t="shared" si="38"/>
        <v>1768.0000000000002</v>
      </c>
      <c r="N244" s="3">
        <f t="shared" si="39"/>
        <v>312</v>
      </c>
      <c r="O244" s="3">
        <f t="shared" si="45"/>
        <v>1092</v>
      </c>
      <c r="P244" s="3">
        <f t="shared" si="40"/>
        <v>156</v>
      </c>
      <c r="Q244" s="3">
        <f t="shared" si="41"/>
        <v>36946</v>
      </c>
      <c r="R244" s="2">
        <f t="shared" si="42"/>
        <v>88946</v>
      </c>
    </row>
    <row r="245" spans="1:18">
      <c r="A245" t="s">
        <v>817</v>
      </c>
      <c r="B245" t="s">
        <v>31</v>
      </c>
      <c r="C245" t="s">
        <v>32</v>
      </c>
      <c r="D245">
        <v>1</v>
      </c>
      <c r="E245">
        <v>0.88</v>
      </c>
      <c r="F245" s="1">
        <v>32777</v>
      </c>
      <c r="G245" t="s">
        <v>70</v>
      </c>
      <c r="H245">
        <v>28.29</v>
      </c>
      <c r="I245" s="3">
        <f t="shared" si="34"/>
        <v>51782.015999999996</v>
      </c>
      <c r="J245" s="3">
        <f t="shared" si="35"/>
        <v>11392.043519999999</v>
      </c>
      <c r="K245" s="3">
        <f t="shared" si="36"/>
        <v>3961.3242239999995</v>
      </c>
      <c r="L245" s="3">
        <f t="shared" si="37"/>
        <v>18123.705599999998</v>
      </c>
      <c r="M245" s="3">
        <f t="shared" si="38"/>
        <v>1760.588544</v>
      </c>
      <c r="N245" s="3">
        <f t="shared" si="39"/>
        <v>310.69209599999999</v>
      </c>
      <c r="O245" s="3">
        <f t="shared" si="45"/>
        <v>1087.4223360000001</v>
      </c>
      <c r="P245" s="3">
        <f t="shared" si="40"/>
        <v>155.346048</v>
      </c>
      <c r="Q245" s="3">
        <f t="shared" si="41"/>
        <v>36791.122367999997</v>
      </c>
      <c r="R245" s="2">
        <f t="shared" si="42"/>
        <v>88573.138367999985</v>
      </c>
    </row>
    <row r="246" spans="1:18">
      <c r="A246" t="s">
        <v>751</v>
      </c>
      <c r="B246" t="s">
        <v>37</v>
      </c>
      <c r="C246" t="s">
        <v>88</v>
      </c>
      <c r="D246">
        <v>1</v>
      </c>
      <c r="E246">
        <v>1</v>
      </c>
      <c r="F246" s="1">
        <v>38789</v>
      </c>
      <c r="G246" t="s">
        <v>752</v>
      </c>
      <c r="H246">
        <v>24.86</v>
      </c>
      <c r="I246" s="3">
        <f t="shared" si="34"/>
        <v>51708.799999999996</v>
      </c>
      <c r="J246" s="3">
        <f t="shared" si="35"/>
        <v>11375.936</v>
      </c>
      <c r="K246" s="3">
        <f t="shared" si="36"/>
        <v>3955.7231999999995</v>
      </c>
      <c r="L246" s="3">
        <f t="shared" si="37"/>
        <v>18098.079999999998</v>
      </c>
      <c r="M246" s="3">
        <f t="shared" si="38"/>
        <v>1758.0991999999999</v>
      </c>
      <c r="N246" s="3">
        <f t="shared" si="39"/>
        <v>310.25279999999998</v>
      </c>
      <c r="O246" s="3">
        <f t="shared" si="45"/>
        <v>1085.8848</v>
      </c>
      <c r="P246" s="3">
        <f t="shared" si="40"/>
        <v>155.12639999999999</v>
      </c>
      <c r="Q246" s="3">
        <f t="shared" si="41"/>
        <v>36739.102399999996</v>
      </c>
      <c r="R246" s="2">
        <f t="shared" si="42"/>
        <v>88447.902399999992</v>
      </c>
    </row>
    <row r="247" spans="1:18">
      <c r="A247" t="s">
        <v>556</v>
      </c>
      <c r="B247" t="s">
        <v>9</v>
      </c>
      <c r="C247" t="s">
        <v>13</v>
      </c>
      <c r="D247">
        <v>2</v>
      </c>
      <c r="E247">
        <v>0.89</v>
      </c>
      <c r="F247" s="1">
        <v>39241</v>
      </c>
      <c r="G247" t="s">
        <v>268</v>
      </c>
      <c r="H247">
        <v>27.76</v>
      </c>
      <c r="I247" s="3">
        <f t="shared" si="34"/>
        <v>51389.312000000005</v>
      </c>
      <c r="J247" s="3">
        <f t="shared" si="35"/>
        <v>11305.648640000001</v>
      </c>
      <c r="K247" s="3">
        <f t="shared" si="36"/>
        <v>3931.2823680000001</v>
      </c>
      <c r="L247" s="3">
        <f t="shared" si="37"/>
        <v>17986.2592</v>
      </c>
      <c r="M247" s="3">
        <f t="shared" si="38"/>
        <v>1747.2366080000004</v>
      </c>
      <c r="N247" s="3">
        <f t="shared" si="39"/>
        <v>308.33587200000005</v>
      </c>
      <c r="O247" s="3">
        <f>I247*0.028</f>
        <v>1438.9007360000003</v>
      </c>
      <c r="P247" s="3">
        <f t="shared" si="40"/>
        <v>154.16793600000003</v>
      </c>
      <c r="Q247" s="3">
        <f t="shared" si="41"/>
        <v>36871.831360000004</v>
      </c>
      <c r="R247" s="2">
        <f t="shared" si="42"/>
        <v>88261.143360000016</v>
      </c>
    </row>
    <row r="248" spans="1:18">
      <c r="A248" t="s">
        <v>826</v>
      </c>
      <c r="B248" t="s">
        <v>5</v>
      </c>
      <c r="C248" t="s">
        <v>387</v>
      </c>
      <c r="D248">
        <v>1</v>
      </c>
      <c r="E248">
        <v>1</v>
      </c>
      <c r="F248" s="1">
        <v>37340</v>
      </c>
      <c r="G248" t="s">
        <v>33</v>
      </c>
      <c r="H248">
        <v>24.73</v>
      </c>
      <c r="I248" s="3">
        <f t="shared" si="34"/>
        <v>51438.400000000001</v>
      </c>
      <c r="J248" s="3">
        <f t="shared" si="35"/>
        <v>11316.448</v>
      </c>
      <c r="K248" s="3">
        <f t="shared" si="36"/>
        <v>3935.0376000000001</v>
      </c>
      <c r="L248" s="3">
        <f t="shared" si="37"/>
        <v>18003.439999999999</v>
      </c>
      <c r="M248" s="3">
        <f t="shared" si="38"/>
        <v>1748.9056000000003</v>
      </c>
      <c r="N248" s="3">
        <f t="shared" si="39"/>
        <v>308.63040000000001</v>
      </c>
      <c r="O248" s="3">
        <f>I248*0.021</f>
        <v>1080.2064</v>
      </c>
      <c r="P248" s="3">
        <f t="shared" si="40"/>
        <v>154.3152</v>
      </c>
      <c r="Q248" s="3">
        <f t="shared" si="41"/>
        <v>36546.983200000002</v>
      </c>
      <c r="R248" s="2">
        <f t="shared" si="42"/>
        <v>87985.383200000011</v>
      </c>
    </row>
    <row r="249" spans="1:18">
      <c r="A249" t="s">
        <v>457</v>
      </c>
      <c r="B249" t="s">
        <v>46</v>
      </c>
      <c r="C249" t="s">
        <v>458</v>
      </c>
      <c r="D249">
        <v>1</v>
      </c>
      <c r="E249">
        <v>1</v>
      </c>
      <c r="F249" s="1">
        <v>37410</v>
      </c>
      <c r="G249" t="s">
        <v>33</v>
      </c>
      <c r="H249">
        <v>24.73</v>
      </c>
      <c r="I249" s="3">
        <f t="shared" si="34"/>
        <v>51438.400000000001</v>
      </c>
      <c r="J249" s="3">
        <f t="shared" si="35"/>
        <v>11316.448</v>
      </c>
      <c r="K249" s="3">
        <f t="shared" si="36"/>
        <v>3935.0376000000001</v>
      </c>
      <c r="L249" s="3">
        <f t="shared" si="37"/>
        <v>18003.439999999999</v>
      </c>
      <c r="M249" s="3">
        <f t="shared" si="38"/>
        <v>1748.9056000000003</v>
      </c>
      <c r="N249" s="3">
        <f t="shared" si="39"/>
        <v>308.63040000000001</v>
      </c>
      <c r="O249" s="3">
        <f>I249*0.021</f>
        <v>1080.2064</v>
      </c>
      <c r="P249" s="3">
        <f t="shared" si="40"/>
        <v>154.3152</v>
      </c>
      <c r="Q249" s="3">
        <f t="shared" si="41"/>
        <v>36546.983200000002</v>
      </c>
      <c r="R249" s="2">
        <f t="shared" si="42"/>
        <v>87985.383200000011</v>
      </c>
    </row>
    <row r="250" spans="1:18">
      <c r="A250" t="s">
        <v>260</v>
      </c>
      <c r="B250" t="s">
        <v>37</v>
      </c>
      <c r="C250" t="s">
        <v>261</v>
      </c>
      <c r="D250">
        <v>1</v>
      </c>
      <c r="E250">
        <v>1</v>
      </c>
      <c r="F250" s="1">
        <v>39678</v>
      </c>
      <c r="G250" t="s">
        <v>262</v>
      </c>
      <c r="H250">
        <v>24.63</v>
      </c>
      <c r="I250" s="3">
        <f t="shared" si="34"/>
        <v>51230.400000000001</v>
      </c>
      <c r="J250" s="3">
        <f t="shared" si="35"/>
        <v>11270.688</v>
      </c>
      <c r="K250" s="3">
        <f t="shared" si="36"/>
        <v>3919.1255999999998</v>
      </c>
      <c r="L250" s="3">
        <f t="shared" si="37"/>
        <v>17930.64</v>
      </c>
      <c r="M250" s="3">
        <f t="shared" si="38"/>
        <v>1741.8336000000002</v>
      </c>
      <c r="N250" s="3">
        <f t="shared" si="39"/>
        <v>307.38240000000002</v>
      </c>
      <c r="O250" s="3">
        <f>I250*0.021</f>
        <v>1075.8384000000001</v>
      </c>
      <c r="P250" s="3">
        <f t="shared" si="40"/>
        <v>153.69120000000001</v>
      </c>
      <c r="Q250" s="3">
        <f t="shared" si="41"/>
        <v>36399.199200000003</v>
      </c>
      <c r="R250" s="2">
        <f t="shared" si="42"/>
        <v>87629.599199999997</v>
      </c>
    </row>
    <row r="251" spans="1:18">
      <c r="A251" t="s">
        <v>362</v>
      </c>
      <c r="B251" t="s">
        <v>46</v>
      </c>
      <c r="C251" t="s">
        <v>363</v>
      </c>
      <c r="D251">
        <v>1</v>
      </c>
      <c r="E251">
        <v>1</v>
      </c>
      <c r="F251" s="1">
        <v>39632</v>
      </c>
      <c r="G251" t="s">
        <v>262</v>
      </c>
      <c r="H251">
        <v>24.63</v>
      </c>
      <c r="I251" s="3">
        <f t="shared" si="34"/>
        <v>51230.400000000001</v>
      </c>
      <c r="J251" s="3">
        <f t="shared" si="35"/>
        <v>11270.688</v>
      </c>
      <c r="K251" s="3">
        <f t="shared" si="36"/>
        <v>3919.1255999999998</v>
      </c>
      <c r="L251" s="3">
        <f t="shared" si="37"/>
        <v>17930.64</v>
      </c>
      <c r="M251" s="3">
        <f t="shared" si="38"/>
        <v>1741.8336000000002</v>
      </c>
      <c r="N251" s="3">
        <f t="shared" si="39"/>
        <v>307.38240000000002</v>
      </c>
      <c r="O251" s="3">
        <f>I251*0.021</f>
        <v>1075.8384000000001</v>
      </c>
      <c r="P251" s="3">
        <f t="shared" si="40"/>
        <v>153.69120000000001</v>
      </c>
      <c r="Q251" s="3">
        <f t="shared" si="41"/>
        <v>36399.199200000003</v>
      </c>
      <c r="R251" s="2">
        <f t="shared" si="42"/>
        <v>87629.599199999997</v>
      </c>
    </row>
    <row r="252" spans="1:18">
      <c r="A252" t="s">
        <v>529</v>
      </c>
      <c r="B252" t="s">
        <v>9</v>
      </c>
      <c r="C252" t="s">
        <v>530</v>
      </c>
      <c r="D252">
        <v>1</v>
      </c>
      <c r="E252">
        <v>1</v>
      </c>
      <c r="F252" s="1">
        <v>40490</v>
      </c>
      <c r="G252" t="s">
        <v>61</v>
      </c>
      <c r="H252">
        <v>24.46</v>
      </c>
      <c r="I252" s="3">
        <f t="shared" si="34"/>
        <v>50876.800000000003</v>
      </c>
      <c r="J252" s="3">
        <f t="shared" si="35"/>
        <v>11192.896000000001</v>
      </c>
      <c r="K252" s="3">
        <f t="shared" si="36"/>
        <v>3892.0752000000002</v>
      </c>
      <c r="L252" s="3">
        <f t="shared" si="37"/>
        <v>17806.88</v>
      </c>
      <c r="M252" s="3">
        <f t="shared" si="38"/>
        <v>1729.8112000000003</v>
      </c>
      <c r="N252" s="3">
        <f t="shared" si="39"/>
        <v>305.26080000000002</v>
      </c>
      <c r="O252" s="3">
        <f>I252*0.028</f>
        <v>1424.5504000000001</v>
      </c>
      <c r="P252" s="3">
        <f t="shared" si="40"/>
        <v>152.63040000000001</v>
      </c>
      <c r="Q252" s="3">
        <f t="shared" si="41"/>
        <v>36504.104000000007</v>
      </c>
      <c r="R252" s="2">
        <f t="shared" si="42"/>
        <v>87380.90400000001</v>
      </c>
    </row>
    <row r="253" spans="1:18">
      <c r="A253" t="s">
        <v>278</v>
      </c>
      <c r="B253" t="s">
        <v>37</v>
      </c>
      <c r="C253" t="s">
        <v>88</v>
      </c>
      <c r="D253">
        <v>1</v>
      </c>
      <c r="E253">
        <v>1</v>
      </c>
      <c r="F253" s="1">
        <v>38453</v>
      </c>
      <c r="G253" t="s">
        <v>279</v>
      </c>
      <c r="H253">
        <v>24.5</v>
      </c>
      <c r="I253" s="3">
        <f t="shared" si="34"/>
        <v>50960</v>
      </c>
      <c r="J253" s="3">
        <f t="shared" si="35"/>
        <v>11211.2</v>
      </c>
      <c r="K253" s="3">
        <f t="shared" si="36"/>
        <v>3898.44</v>
      </c>
      <c r="L253" s="3">
        <f t="shared" si="37"/>
        <v>17836</v>
      </c>
      <c r="M253" s="3">
        <f t="shared" si="38"/>
        <v>1732.64</v>
      </c>
      <c r="N253" s="3">
        <f t="shared" si="39"/>
        <v>305.76</v>
      </c>
      <c r="O253" s="3">
        <f t="shared" ref="O253:O261" si="46">I253*0.021</f>
        <v>1070.1600000000001</v>
      </c>
      <c r="P253" s="3">
        <f t="shared" si="40"/>
        <v>152.88</v>
      </c>
      <c r="Q253" s="3">
        <f t="shared" si="41"/>
        <v>36207.08</v>
      </c>
      <c r="R253" s="2">
        <f t="shared" si="42"/>
        <v>87167.08</v>
      </c>
    </row>
    <row r="254" spans="1:18">
      <c r="A254" t="s">
        <v>440</v>
      </c>
      <c r="B254" t="s">
        <v>37</v>
      </c>
      <c r="C254" t="s">
        <v>88</v>
      </c>
      <c r="D254">
        <v>1</v>
      </c>
      <c r="E254">
        <v>1</v>
      </c>
      <c r="F254" s="1">
        <v>39909</v>
      </c>
      <c r="G254" t="s">
        <v>279</v>
      </c>
      <c r="H254">
        <v>24.5</v>
      </c>
      <c r="I254" s="3">
        <f t="shared" si="34"/>
        <v>50960</v>
      </c>
      <c r="J254" s="3">
        <f t="shared" si="35"/>
        <v>11211.2</v>
      </c>
      <c r="K254" s="3">
        <f t="shared" si="36"/>
        <v>3898.44</v>
      </c>
      <c r="L254" s="3">
        <f t="shared" si="37"/>
        <v>17836</v>
      </c>
      <c r="M254" s="3">
        <f t="shared" si="38"/>
        <v>1732.64</v>
      </c>
      <c r="N254" s="3">
        <f t="shared" si="39"/>
        <v>305.76</v>
      </c>
      <c r="O254" s="3">
        <f t="shared" si="46"/>
        <v>1070.1600000000001</v>
      </c>
      <c r="P254" s="3">
        <f t="shared" si="40"/>
        <v>152.88</v>
      </c>
      <c r="Q254" s="3">
        <f t="shared" si="41"/>
        <v>36207.08</v>
      </c>
      <c r="R254" s="2">
        <f t="shared" si="42"/>
        <v>87167.08</v>
      </c>
    </row>
    <row r="255" spans="1:18">
      <c r="A255" t="s">
        <v>60</v>
      </c>
      <c r="B255" t="s">
        <v>18</v>
      </c>
      <c r="C255" t="s">
        <v>55</v>
      </c>
      <c r="D255">
        <v>1</v>
      </c>
      <c r="E255">
        <v>1</v>
      </c>
      <c r="F255" s="1">
        <v>40652</v>
      </c>
      <c r="G255" t="s">
        <v>61</v>
      </c>
      <c r="H255">
        <v>24.46</v>
      </c>
      <c r="I255" s="3">
        <f t="shared" si="34"/>
        <v>50876.800000000003</v>
      </c>
      <c r="J255" s="3">
        <f t="shared" si="35"/>
        <v>11192.896000000001</v>
      </c>
      <c r="K255" s="3">
        <f t="shared" si="36"/>
        <v>3892.0752000000002</v>
      </c>
      <c r="L255" s="3">
        <f t="shared" si="37"/>
        <v>17806.88</v>
      </c>
      <c r="M255" s="3">
        <f t="shared" si="38"/>
        <v>1729.8112000000003</v>
      </c>
      <c r="N255" s="3">
        <f t="shared" si="39"/>
        <v>305.26080000000002</v>
      </c>
      <c r="O255" s="3">
        <f t="shared" si="46"/>
        <v>1068.4128000000001</v>
      </c>
      <c r="P255" s="3">
        <f t="shared" si="40"/>
        <v>152.63040000000001</v>
      </c>
      <c r="Q255" s="3">
        <f t="shared" si="41"/>
        <v>36147.966400000005</v>
      </c>
      <c r="R255" s="2">
        <f t="shared" si="42"/>
        <v>87024.766400000008</v>
      </c>
    </row>
    <row r="256" spans="1:18">
      <c r="A256" t="s">
        <v>759</v>
      </c>
      <c r="B256" t="s">
        <v>46</v>
      </c>
      <c r="C256" t="s">
        <v>458</v>
      </c>
      <c r="D256">
        <v>1</v>
      </c>
      <c r="E256">
        <v>1</v>
      </c>
      <c r="F256" s="1">
        <v>37496</v>
      </c>
      <c r="G256" t="s">
        <v>760</v>
      </c>
      <c r="H256">
        <v>24.36</v>
      </c>
      <c r="I256" s="3">
        <f t="shared" si="34"/>
        <v>50668.799999999996</v>
      </c>
      <c r="J256" s="3">
        <f t="shared" si="35"/>
        <v>11147.135999999999</v>
      </c>
      <c r="K256" s="3">
        <f t="shared" si="36"/>
        <v>3876.1631999999995</v>
      </c>
      <c r="L256" s="3">
        <f t="shared" si="37"/>
        <v>17734.079999999998</v>
      </c>
      <c r="M256" s="3">
        <f t="shared" si="38"/>
        <v>1722.7392</v>
      </c>
      <c r="N256" s="3">
        <f t="shared" si="39"/>
        <v>304.01279999999997</v>
      </c>
      <c r="O256" s="3">
        <f t="shared" si="46"/>
        <v>1064.0447999999999</v>
      </c>
      <c r="P256" s="3">
        <f t="shared" si="40"/>
        <v>152.00639999999999</v>
      </c>
      <c r="Q256" s="3">
        <f t="shared" si="41"/>
        <v>36000.182399999991</v>
      </c>
      <c r="R256" s="2">
        <f t="shared" si="42"/>
        <v>86668.982399999979</v>
      </c>
    </row>
    <row r="257" spans="1:18">
      <c r="A257" t="s">
        <v>92</v>
      </c>
      <c r="B257" t="s">
        <v>46</v>
      </c>
      <c r="C257" t="s">
        <v>93</v>
      </c>
      <c r="D257">
        <v>1</v>
      </c>
      <c r="E257">
        <v>1</v>
      </c>
      <c r="F257" s="1">
        <v>36578</v>
      </c>
      <c r="G257" t="s">
        <v>94</v>
      </c>
      <c r="H257">
        <v>24.24</v>
      </c>
      <c r="I257" s="3">
        <f t="shared" si="34"/>
        <v>50419.199999999997</v>
      </c>
      <c r="J257" s="3">
        <f t="shared" si="35"/>
        <v>11092.224</v>
      </c>
      <c r="K257" s="3">
        <f t="shared" si="36"/>
        <v>3857.0687999999996</v>
      </c>
      <c r="L257" s="3">
        <f t="shared" si="37"/>
        <v>17646.719999999998</v>
      </c>
      <c r="M257" s="3">
        <f t="shared" si="38"/>
        <v>1714.2528</v>
      </c>
      <c r="N257" s="3">
        <f t="shared" si="39"/>
        <v>302.51519999999999</v>
      </c>
      <c r="O257" s="3">
        <f t="shared" si="46"/>
        <v>1058.8032000000001</v>
      </c>
      <c r="P257" s="3">
        <f t="shared" si="40"/>
        <v>151.2576</v>
      </c>
      <c r="Q257" s="3">
        <f t="shared" si="41"/>
        <v>35822.8416</v>
      </c>
      <c r="R257" s="2">
        <f t="shared" si="42"/>
        <v>86242.041599999997</v>
      </c>
    </row>
    <row r="258" spans="1:18">
      <c r="A258" t="s">
        <v>114</v>
      </c>
      <c r="B258" t="s">
        <v>37</v>
      </c>
      <c r="C258" t="s">
        <v>115</v>
      </c>
      <c r="D258">
        <v>1</v>
      </c>
      <c r="E258">
        <v>1</v>
      </c>
      <c r="F258" s="1">
        <v>39566</v>
      </c>
      <c r="G258" t="s">
        <v>116</v>
      </c>
      <c r="H258">
        <v>24.13</v>
      </c>
      <c r="I258" s="3">
        <f t="shared" ref="I258:I321" si="47">SUM(H258*2080)*E258</f>
        <v>50190.400000000001</v>
      </c>
      <c r="J258" s="3">
        <f t="shared" ref="J258:J287" si="48">SUM(I258*0.22)</f>
        <v>11041.888000000001</v>
      </c>
      <c r="K258" s="3">
        <f t="shared" ref="K258:K321" si="49">SUM(I258*0.0765)</f>
        <v>3839.5655999999999</v>
      </c>
      <c r="L258" s="3">
        <f t="shared" ref="L258:L321" si="50">SUM(I258*0.35)</f>
        <v>17566.64</v>
      </c>
      <c r="M258" s="3">
        <f t="shared" ref="M258:M321" si="51">SUM(I258*0.034)</f>
        <v>1706.4736000000003</v>
      </c>
      <c r="N258" s="3">
        <f t="shared" ref="N258:N321" si="52">SUM(I258*0.006)</f>
        <v>301.14240000000001</v>
      </c>
      <c r="O258" s="3">
        <f t="shared" si="46"/>
        <v>1053.9984000000002</v>
      </c>
      <c r="P258" s="3">
        <f t="shared" ref="P258:P321" si="53">I258*0.003</f>
        <v>150.5712</v>
      </c>
      <c r="Q258" s="3">
        <f t="shared" ref="Q258:Q321" si="54">SUM(J258:P258)</f>
        <v>35660.27919999999</v>
      </c>
      <c r="R258" s="2">
        <f t="shared" ref="R258:R321" si="55">Q258+I258</f>
        <v>85850.679199999984</v>
      </c>
    </row>
    <row r="259" spans="1:18">
      <c r="A259" t="s">
        <v>188</v>
      </c>
      <c r="B259" t="s">
        <v>1</v>
      </c>
      <c r="C259" t="s">
        <v>189</v>
      </c>
      <c r="D259">
        <v>1</v>
      </c>
      <c r="E259">
        <v>1</v>
      </c>
      <c r="F259" s="1">
        <v>39484</v>
      </c>
      <c r="G259" t="s">
        <v>116</v>
      </c>
      <c r="H259">
        <v>24.13</v>
      </c>
      <c r="I259" s="3">
        <f t="shared" si="47"/>
        <v>50190.400000000001</v>
      </c>
      <c r="J259" s="3">
        <f t="shared" si="48"/>
        <v>11041.888000000001</v>
      </c>
      <c r="K259" s="3">
        <f t="shared" si="49"/>
        <v>3839.5655999999999</v>
      </c>
      <c r="L259" s="3">
        <f t="shared" si="50"/>
        <v>17566.64</v>
      </c>
      <c r="M259" s="3">
        <f t="shared" si="51"/>
        <v>1706.4736000000003</v>
      </c>
      <c r="N259" s="3">
        <f t="shared" si="52"/>
        <v>301.14240000000001</v>
      </c>
      <c r="O259" s="3">
        <f t="shared" si="46"/>
        <v>1053.9984000000002</v>
      </c>
      <c r="P259" s="3">
        <f t="shared" si="53"/>
        <v>150.5712</v>
      </c>
      <c r="Q259" s="3">
        <f t="shared" si="54"/>
        <v>35660.27919999999</v>
      </c>
      <c r="R259" s="2">
        <f t="shared" si="55"/>
        <v>85850.679199999984</v>
      </c>
    </row>
    <row r="260" spans="1:18">
      <c r="A260" t="s">
        <v>832</v>
      </c>
      <c r="B260" t="s">
        <v>37</v>
      </c>
      <c r="C260" t="s">
        <v>833</v>
      </c>
      <c r="D260">
        <v>1</v>
      </c>
      <c r="E260">
        <v>1</v>
      </c>
      <c r="F260" s="1">
        <v>40831</v>
      </c>
      <c r="G260" t="s">
        <v>116</v>
      </c>
      <c r="H260">
        <v>24.13</v>
      </c>
      <c r="I260" s="3">
        <f t="shared" si="47"/>
        <v>50190.400000000001</v>
      </c>
      <c r="J260" s="3">
        <f t="shared" si="48"/>
        <v>11041.888000000001</v>
      </c>
      <c r="K260" s="3">
        <f t="shared" si="49"/>
        <v>3839.5655999999999</v>
      </c>
      <c r="L260" s="3">
        <f t="shared" si="50"/>
        <v>17566.64</v>
      </c>
      <c r="M260" s="3">
        <f t="shared" si="51"/>
        <v>1706.4736000000003</v>
      </c>
      <c r="N260" s="3">
        <f t="shared" si="52"/>
        <v>301.14240000000001</v>
      </c>
      <c r="O260" s="3">
        <f t="shared" si="46"/>
        <v>1053.9984000000002</v>
      </c>
      <c r="P260" s="3">
        <f t="shared" si="53"/>
        <v>150.5712</v>
      </c>
      <c r="Q260" s="3">
        <f t="shared" si="54"/>
        <v>35660.27919999999</v>
      </c>
      <c r="R260" s="2">
        <f t="shared" si="55"/>
        <v>85850.679199999984</v>
      </c>
    </row>
    <row r="261" spans="1:18">
      <c r="A261" t="s">
        <v>320</v>
      </c>
      <c r="B261" t="s">
        <v>37</v>
      </c>
      <c r="C261" t="s">
        <v>69</v>
      </c>
      <c r="D261">
        <v>1</v>
      </c>
      <c r="E261">
        <v>1</v>
      </c>
      <c r="F261" s="1">
        <v>38182</v>
      </c>
      <c r="G261" t="s">
        <v>321</v>
      </c>
      <c r="H261">
        <v>24.02</v>
      </c>
      <c r="I261" s="3">
        <f t="shared" si="47"/>
        <v>49961.599999999999</v>
      </c>
      <c r="J261" s="3">
        <f t="shared" si="48"/>
        <v>10991.552</v>
      </c>
      <c r="K261" s="3">
        <f t="shared" si="49"/>
        <v>3822.0623999999998</v>
      </c>
      <c r="L261" s="3">
        <f t="shared" si="50"/>
        <v>17486.559999999998</v>
      </c>
      <c r="M261" s="3">
        <f t="shared" si="51"/>
        <v>1698.6944000000001</v>
      </c>
      <c r="N261" s="3">
        <f t="shared" si="52"/>
        <v>299.76960000000003</v>
      </c>
      <c r="O261" s="3">
        <f t="shared" si="46"/>
        <v>1049.1936000000001</v>
      </c>
      <c r="P261" s="3">
        <f t="shared" si="53"/>
        <v>149.88480000000001</v>
      </c>
      <c r="Q261" s="3">
        <f t="shared" si="54"/>
        <v>35497.716799999995</v>
      </c>
      <c r="R261" s="2">
        <f t="shared" si="55"/>
        <v>85459.316800000001</v>
      </c>
    </row>
    <row r="262" spans="1:18">
      <c r="A262" t="s">
        <v>762</v>
      </c>
      <c r="B262" t="s">
        <v>9</v>
      </c>
      <c r="C262" t="s">
        <v>13</v>
      </c>
      <c r="D262">
        <v>2</v>
      </c>
      <c r="E262">
        <v>0.86</v>
      </c>
      <c r="F262" s="1">
        <v>39613</v>
      </c>
      <c r="G262" t="s">
        <v>268</v>
      </c>
      <c r="H262">
        <v>27.76</v>
      </c>
      <c r="I262" s="3">
        <f t="shared" si="47"/>
        <v>49657.088000000003</v>
      </c>
      <c r="J262" s="3">
        <f t="shared" si="48"/>
        <v>10924.559360000001</v>
      </c>
      <c r="K262" s="3">
        <f t="shared" si="49"/>
        <v>3798.7672320000001</v>
      </c>
      <c r="L262" s="3">
        <f t="shared" si="50"/>
        <v>17379.980800000001</v>
      </c>
      <c r="M262" s="3">
        <f t="shared" si="51"/>
        <v>1688.3409920000001</v>
      </c>
      <c r="N262" s="3">
        <f t="shared" si="52"/>
        <v>297.94252800000004</v>
      </c>
      <c r="O262" s="3">
        <f>I262*0.028</f>
        <v>1390.3984640000001</v>
      </c>
      <c r="P262" s="3">
        <f t="shared" si="53"/>
        <v>148.97126400000002</v>
      </c>
      <c r="Q262" s="3">
        <f t="shared" si="54"/>
        <v>35628.960639999998</v>
      </c>
      <c r="R262" s="2">
        <f t="shared" si="55"/>
        <v>85286.048639999994</v>
      </c>
    </row>
    <row r="263" spans="1:18">
      <c r="A263" t="s">
        <v>773</v>
      </c>
      <c r="B263" t="s">
        <v>42</v>
      </c>
      <c r="C263" t="s">
        <v>774</v>
      </c>
      <c r="D263">
        <v>1</v>
      </c>
      <c r="E263">
        <v>1</v>
      </c>
      <c r="F263" s="1">
        <v>40301</v>
      </c>
      <c r="G263" t="s">
        <v>775</v>
      </c>
      <c r="H263">
        <v>23.9</v>
      </c>
      <c r="I263" s="3">
        <f t="shared" si="47"/>
        <v>49712</v>
      </c>
      <c r="J263" s="3">
        <f t="shared" si="48"/>
        <v>10936.64</v>
      </c>
      <c r="K263" s="3">
        <f t="shared" si="49"/>
        <v>3802.9679999999998</v>
      </c>
      <c r="L263" s="3">
        <f t="shared" si="50"/>
        <v>17399.199999999997</v>
      </c>
      <c r="M263" s="3">
        <f t="shared" si="51"/>
        <v>1690.2080000000001</v>
      </c>
      <c r="N263" s="3">
        <f t="shared" si="52"/>
        <v>298.27199999999999</v>
      </c>
      <c r="O263" s="3">
        <f t="shared" ref="O263:O268" si="56">I263*0.021</f>
        <v>1043.952</v>
      </c>
      <c r="P263" s="3">
        <f t="shared" si="53"/>
        <v>149.136</v>
      </c>
      <c r="Q263" s="3">
        <f t="shared" si="54"/>
        <v>35320.375999999989</v>
      </c>
      <c r="R263" s="2">
        <f t="shared" si="55"/>
        <v>85032.375999999989</v>
      </c>
    </row>
    <row r="264" spans="1:18">
      <c r="A264" t="s">
        <v>680</v>
      </c>
      <c r="B264" t="s">
        <v>31</v>
      </c>
      <c r="C264" t="s">
        <v>93</v>
      </c>
      <c r="D264">
        <v>1</v>
      </c>
      <c r="E264">
        <v>1</v>
      </c>
      <c r="F264" s="1">
        <v>37154</v>
      </c>
      <c r="G264" t="s">
        <v>681</v>
      </c>
      <c r="H264">
        <v>23.88</v>
      </c>
      <c r="I264" s="3">
        <f t="shared" si="47"/>
        <v>49670.400000000001</v>
      </c>
      <c r="J264" s="3">
        <f t="shared" si="48"/>
        <v>10927.488000000001</v>
      </c>
      <c r="K264" s="3">
        <f t="shared" si="49"/>
        <v>3799.7856000000002</v>
      </c>
      <c r="L264" s="3">
        <f t="shared" si="50"/>
        <v>17384.64</v>
      </c>
      <c r="M264" s="3">
        <f t="shared" si="51"/>
        <v>1688.7936000000002</v>
      </c>
      <c r="N264" s="3">
        <f t="shared" si="52"/>
        <v>298.0224</v>
      </c>
      <c r="O264" s="3">
        <f t="shared" si="56"/>
        <v>1043.0784000000001</v>
      </c>
      <c r="P264" s="3">
        <f t="shared" si="53"/>
        <v>149.0112</v>
      </c>
      <c r="Q264" s="3">
        <f t="shared" si="54"/>
        <v>35290.819199999998</v>
      </c>
      <c r="R264" s="2">
        <f t="shared" si="55"/>
        <v>84961.219199999992</v>
      </c>
    </row>
    <row r="265" spans="1:18">
      <c r="A265" t="s">
        <v>624</v>
      </c>
      <c r="B265" t="s">
        <v>31</v>
      </c>
      <c r="C265" t="s">
        <v>625</v>
      </c>
      <c r="D265">
        <v>1</v>
      </c>
      <c r="E265">
        <v>1</v>
      </c>
      <c r="F265" s="1">
        <v>38936</v>
      </c>
      <c r="G265" t="s">
        <v>626</v>
      </c>
      <c r="H265">
        <v>23.85</v>
      </c>
      <c r="I265" s="3">
        <f t="shared" si="47"/>
        <v>49608</v>
      </c>
      <c r="J265" s="3">
        <f t="shared" si="48"/>
        <v>10913.76</v>
      </c>
      <c r="K265" s="3">
        <f t="shared" si="49"/>
        <v>3795.0119999999997</v>
      </c>
      <c r="L265" s="3">
        <f t="shared" si="50"/>
        <v>17362.8</v>
      </c>
      <c r="M265" s="3">
        <f t="shared" si="51"/>
        <v>1686.672</v>
      </c>
      <c r="N265" s="3">
        <f t="shared" si="52"/>
        <v>297.64800000000002</v>
      </c>
      <c r="O265" s="3">
        <f t="shared" si="56"/>
        <v>1041.768</v>
      </c>
      <c r="P265" s="3">
        <f t="shared" si="53"/>
        <v>148.82400000000001</v>
      </c>
      <c r="Q265" s="3">
        <f t="shared" si="54"/>
        <v>35246.484000000004</v>
      </c>
      <c r="R265" s="2">
        <f t="shared" si="55"/>
        <v>84854.483999999997</v>
      </c>
    </row>
    <row r="266" spans="1:18">
      <c r="A266" t="s">
        <v>822</v>
      </c>
      <c r="B266" t="s">
        <v>128</v>
      </c>
      <c r="C266" t="s">
        <v>69</v>
      </c>
      <c r="D266">
        <v>3</v>
      </c>
      <c r="E266">
        <v>1</v>
      </c>
      <c r="F266" s="1">
        <v>38139</v>
      </c>
      <c r="G266" t="s">
        <v>823</v>
      </c>
      <c r="H266">
        <v>23.81</v>
      </c>
      <c r="I266" s="3">
        <f t="shared" si="47"/>
        <v>49524.799999999996</v>
      </c>
      <c r="J266" s="3">
        <f t="shared" si="48"/>
        <v>10895.455999999998</v>
      </c>
      <c r="K266" s="3">
        <f t="shared" si="49"/>
        <v>3788.6471999999994</v>
      </c>
      <c r="L266" s="3">
        <f t="shared" si="50"/>
        <v>17333.679999999997</v>
      </c>
      <c r="M266" s="3">
        <f t="shared" si="51"/>
        <v>1683.8432</v>
      </c>
      <c r="N266" s="3">
        <f t="shared" si="52"/>
        <v>297.14879999999999</v>
      </c>
      <c r="O266" s="3">
        <f t="shared" si="56"/>
        <v>1040.0208</v>
      </c>
      <c r="P266" s="3">
        <f t="shared" si="53"/>
        <v>148.5744</v>
      </c>
      <c r="Q266" s="3">
        <f t="shared" si="54"/>
        <v>35187.370399999993</v>
      </c>
      <c r="R266" s="2">
        <f t="shared" si="55"/>
        <v>84712.170399999988</v>
      </c>
    </row>
    <row r="267" spans="1:18">
      <c r="A267" t="s">
        <v>639</v>
      </c>
      <c r="B267" t="s">
        <v>31</v>
      </c>
      <c r="C267" t="s">
        <v>32</v>
      </c>
      <c r="D267">
        <v>1</v>
      </c>
      <c r="E267">
        <v>0.88</v>
      </c>
      <c r="F267" s="1">
        <v>39288</v>
      </c>
      <c r="G267" t="s">
        <v>640</v>
      </c>
      <c r="H267">
        <v>27.04</v>
      </c>
      <c r="I267" s="3">
        <f t="shared" si="47"/>
        <v>49494.015999999996</v>
      </c>
      <c r="J267" s="3">
        <f t="shared" si="48"/>
        <v>10888.683519999999</v>
      </c>
      <c r="K267" s="3">
        <f t="shared" si="49"/>
        <v>3786.2922239999998</v>
      </c>
      <c r="L267" s="3">
        <f t="shared" si="50"/>
        <v>17322.905599999998</v>
      </c>
      <c r="M267" s="3">
        <f t="shared" si="51"/>
        <v>1682.796544</v>
      </c>
      <c r="N267" s="3">
        <f t="shared" si="52"/>
        <v>296.96409599999998</v>
      </c>
      <c r="O267" s="3">
        <f t="shared" si="56"/>
        <v>1039.3743360000001</v>
      </c>
      <c r="P267" s="3">
        <f t="shared" si="53"/>
        <v>148.48204799999999</v>
      </c>
      <c r="Q267" s="3">
        <f t="shared" si="54"/>
        <v>35165.498368</v>
      </c>
      <c r="R267" s="2">
        <f t="shared" si="55"/>
        <v>84659.514368000004</v>
      </c>
    </row>
    <row r="268" spans="1:18">
      <c r="A268" t="s">
        <v>834</v>
      </c>
      <c r="B268" t="s">
        <v>37</v>
      </c>
      <c r="C268" t="s">
        <v>833</v>
      </c>
      <c r="D268">
        <v>1</v>
      </c>
      <c r="E268">
        <v>1</v>
      </c>
      <c r="F268" s="1">
        <v>40917</v>
      </c>
      <c r="G268" t="s">
        <v>89</v>
      </c>
      <c r="H268">
        <v>23.77</v>
      </c>
      <c r="I268" s="3">
        <f t="shared" si="47"/>
        <v>49441.599999999999</v>
      </c>
      <c r="J268" s="3">
        <f t="shared" si="48"/>
        <v>10877.152</v>
      </c>
      <c r="K268" s="3">
        <f t="shared" si="49"/>
        <v>3782.2823999999996</v>
      </c>
      <c r="L268" s="3">
        <f t="shared" si="50"/>
        <v>17304.559999999998</v>
      </c>
      <c r="M268" s="3">
        <f t="shared" si="51"/>
        <v>1681.0144</v>
      </c>
      <c r="N268" s="3">
        <f t="shared" si="52"/>
        <v>296.64960000000002</v>
      </c>
      <c r="O268" s="3">
        <f t="shared" si="56"/>
        <v>1038.2736</v>
      </c>
      <c r="P268" s="3">
        <f t="shared" si="53"/>
        <v>148.32480000000001</v>
      </c>
      <c r="Q268" s="3">
        <f t="shared" si="54"/>
        <v>35128.256799999996</v>
      </c>
      <c r="R268" s="2">
        <f t="shared" si="55"/>
        <v>84569.856799999994</v>
      </c>
    </row>
    <row r="269" spans="1:18">
      <c r="A269" t="s">
        <v>8</v>
      </c>
      <c r="B269" t="s">
        <v>9</v>
      </c>
      <c r="C269" t="s">
        <v>10</v>
      </c>
      <c r="D269">
        <v>6</v>
      </c>
      <c r="E269">
        <v>0.88</v>
      </c>
      <c r="F269" s="1">
        <v>35612</v>
      </c>
      <c r="G269" t="s">
        <v>11</v>
      </c>
      <c r="H269">
        <v>26.71</v>
      </c>
      <c r="I269" s="3">
        <f t="shared" si="47"/>
        <v>48889.984000000004</v>
      </c>
      <c r="J269" s="3">
        <f t="shared" si="48"/>
        <v>10755.796480000001</v>
      </c>
      <c r="K269" s="3">
        <f t="shared" si="49"/>
        <v>3740.0837760000004</v>
      </c>
      <c r="L269" s="3">
        <f t="shared" si="50"/>
        <v>17111.4944</v>
      </c>
      <c r="M269" s="3">
        <f t="shared" si="51"/>
        <v>1662.2594560000002</v>
      </c>
      <c r="N269" s="3">
        <f t="shared" si="52"/>
        <v>293.33990400000005</v>
      </c>
      <c r="O269" s="3">
        <f>I269*0.028</f>
        <v>1368.9195520000001</v>
      </c>
      <c r="P269" s="3">
        <f t="shared" si="53"/>
        <v>146.66995200000002</v>
      </c>
      <c r="Q269" s="3">
        <f t="shared" si="54"/>
        <v>35078.563519999996</v>
      </c>
      <c r="R269" s="2">
        <f t="shared" si="55"/>
        <v>83968.547519999993</v>
      </c>
    </row>
    <row r="270" spans="1:18">
      <c r="A270" t="s">
        <v>600</v>
      </c>
      <c r="B270" t="s">
        <v>31</v>
      </c>
      <c r="C270" t="s">
        <v>394</v>
      </c>
      <c r="D270">
        <v>1</v>
      </c>
      <c r="E270">
        <v>1</v>
      </c>
      <c r="F270" s="1">
        <v>34799</v>
      </c>
      <c r="G270" t="s">
        <v>253</v>
      </c>
      <c r="H270">
        <v>23.51</v>
      </c>
      <c r="I270" s="3">
        <f t="shared" si="47"/>
        <v>48900.800000000003</v>
      </c>
      <c r="J270" s="3">
        <f t="shared" si="48"/>
        <v>10758.176000000001</v>
      </c>
      <c r="K270" s="3">
        <f t="shared" si="49"/>
        <v>3740.9112</v>
      </c>
      <c r="L270" s="3">
        <f t="shared" si="50"/>
        <v>17115.28</v>
      </c>
      <c r="M270" s="3">
        <f t="shared" si="51"/>
        <v>1662.6272000000001</v>
      </c>
      <c r="N270" s="3">
        <f t="shared" si="52"/>
        <v>293.40480000000002</v>
      </c>
      <c r="O270" s="3">
        <f>I270*0.021</f>
        <v>1026.9168000000002</v>
      </c>
      <c r="P270" s="3">
        <f t="shared" si="53"/>
        <v>146.70240000000001</v>
      </c>
      <c r="Q270" s="3">
        <f t="shared" si="54"/>
        <v>34744.018400000001</v>
      </c>
      <c r="R270" s="2">
        <f t="shared" si="55"/>
        <v>83644.818400000004</v>
      </c>
    </row>
    <row r="271" spans="1:18">
      <c r="A271" t="s">
        <v>649</v>
      </c>
      <c r="B271" t="s">
        <v>37</v>
      </c>
      <c r="C271" t="s">
        <v>650</v>
      </c>
      <c r="D271">
        <v>1</v>
      </c>
      <c r="E271">
        <v>1</v>
      </c>
      <c r="F271" s="1">
        <v>32770</v>
      </c>
      <c r="G271" t="s">
        <v>651</v>
      </c>
      <c r="H271">
        <v>23.45</v>
      </c>
      <c r="I271" s="3">
        <f t="shared" si="47"/>
        <v>48776</v>
      </c>
      <c r="J271" s="3">
        <f t="shared" si="48"/>
        <v>10730.72</v>
      </c>
      <c r="K271" s="3">
        <f t="shared" si="49"/>
        <v>3731.364</v>
      </c>
      <c r="L271" s="3">
        <f t="shared" si="50"/>
        <v>17071.599999999999</v>
      </c>
      <c r="M271" s="3">
        <f t="shared" si="51"/>
        <v>1658.384</v>
      </c>
      <c r="N271" s="3">
        <f t="shared" si="52"/>
        <v>292.65600000000001</v>
      </c>
      <c r="O271" s="3">
        <f>I271*0.021</f>
        <v>1024.296</v>
      </c>
      <c r="P271" s="3">
        <f t="shared" si="53"/>
        <v>146.328</v>
      </c>
      <c r="Q271" s="3">
        <f t="shared" si="54"/>
        <v>34655.348000000005</v>
      </c>
      <c r="R271" s="2">
        <f t="shared" si="55"/>
        <v>83431.347999999998</v>
      </c>
    </row>
    <row r="272" spans="1:18">
      <c r="A272" t="s">
        <v>207</v>
      </c>
      <c r="B272" t="s">
        <v>42</v>
      </c>
      <c r="C272" t="s">
        <v>69</v>
      </c>
      <c r="D272">
        <v>1</v>
      </c>
      <c r="E272">
        <v>1</v>
      </c>
      <c r="F272" s="1">
        <v>38971</v>
      </c>
      <c r="G272" t="s">
        <v>208</v>
      </c>
      <c r="H272">
        <v>23.3</v>
      </c>
      <c r="I272" s="3">
        <f t="shared" si="47"/>
        <v>48464</v>
      </c>
      <c r="J272" s="3">
        <f t="shared" si="48"/>
        <v>10662.08</v>
      </c>
      <c r="K272" s="3">
        <f t="shared" si="49"/>
        <v>3707.4960000000001</v>
      </c>
      <c r="L272" s="3">
        <f t="shared" si="50"/>
        <v>16962.399999999998</v>
      </c>
      <c r="M272" s="3">
        <f t="shared" si="51"/>
        <v>1647.7760000000001</v>
      </c>
      <c r="N272" s="3">
        <f t="shared" si="52"/>
        <v>290.78399999999999</v>
      </c>
      <c r="O272" s="3">
        <f>I272*0.021</f>
        <v>1017.744</v>
      </c>
      <c r="P272" s="3">
        <f t="shared" si="53"/>
        <v>145.392</v>
      </c>
      <c r="Q272" s="3">
        <f t="shared" si="54"/>
        <v>34433.671999999999</v>
      </c>
      <c r="R272" s="2">
        <f t="shared" si="55"/>
        <v>82897.671999999991</v>
      </c>
    </row>
    <row r="273" spans="1:18">
      <c r="A273" t="s">
        <v>486</v>
      </c>
      <c r="B273" t="s">
        <v>46</v>
      </c>
      <c r="C273" t="s">
        <v>487</v>
      </c>
      <c r="D273">
        <v>1</v>
      </c>
      <c r="E273">
        <v>1</v>
      </c>
      <c r="F273" s="1">
        <v>38342</v>
      </c>
      <c r="G273" t="s">
        <v>488</v>
      </c>
      <c r="H273">
        <v>22.42</v>
      </c>
      <c r="I273" s="3">
        <f t="shared" si="47"/>
        <v>46633.600000000006</v>
      </c>
      <c r="J273" s="3">
        <f t="shared" si="48"/>
        <v>10259.392000000002</v>
      </c>
      <c r="K273" s="3">
        <f t="shared" si="49"/>
        <v>3567.4704000000002</v>
      </c>
      <c r="L273" s="3">
        <f t="shared" si="50"/>
        <v>16321.76</v>
      </c>
      <c r="M273" s="3">
        <f t="shared" si="51"/>
        <v>1585.5424000000003</v>
      </c>
      <c r="N273" s="3">
        <f t="shared" si="52"/>
        <v>279.80160000000006</v>
      </c>
      <c r="O273" s="3">
        <f>I273*0.084</f>
        <v>3917.2224000000006</v>
      </c>
      <c r="P273" s="3">
        <f t="shared" si="53"/>
        <v>139.90080000000003</v>
      </c>
      <c r="Q273" s="3">
        <f t="shared" si="54"/>
        <v>36071.089599999999</v>
      </c>
      <c r="R273" s="2">
        <f t="shared" si="55"/>
        <v>82704.689600000012</v>
      </c>
    </row>
    <row r="274" spans="1:18">
      <c r="A274" t="s">
        <v>830</v>
      </c>
      <c r="B274" t="s">
        <v>9</v>
      </c>
      <c r="C274" t="s">
        <v>13</v>
      </c>
      <c r="D274">
        <v>2</v>
      </c>
      <c r="E274">
        <v>0.87</v>
      </c>
      <c r="F274" s="1">
        <v>40059</v>
      </c>
      <c r="G274" t="s">
        <v>831</v>
      </c>
      <c r="H274">
        <v>26.56</v>
      </c>
      <c r="I274" s="3">
        <f t="shared" si="47"/>
        <v>48062.975999999995</v>
      </c>
      <c r="J274" s="3">
        <f t="shared" si="48"/>
        <v>10573.854719999999</v>
      </c>
      <c r="K274" s="3">
        <f t="shared" si="49"/>
        <v>3676.8176639999997</v>
      </c>
      <c r="L274" s="3">
        <f t="shared" si="50"/>
        <v>16822.041599999997</v>
      </c>
      <c r="M274" s="3">
        <f t="shared" si="51"/>
        <v>1634.1411839999998</v>
      </c>
      <c r="N274" s="3">
        <f t="shared" si="52"/>
        <v>288.37785599999995</v>
      </c>
      <c r="O274" s="3">
        <f>I274*0.028</f>
        <v>1345.763328</v>
      </c>
      <c r="P274" s="3">
        <f t="shared" si="53"/>
        <v>144.18892799999998</v>
      </c>
      <c r="Q274" s="3">
        <f t="shared" si="54"/>
        <v>34485.185279999998</v>
      </c>
      <c r="R274" s="2">
        <f t="shared" si="55"/>
        <v>82548.16128</v>
      </c>
    </row>
    <row r="275" spans="1:18">
      <c r="A275" t="s">
        <v>501</v>
      </c>
      <c r="B275" t="s">
        <v>5</v>
      </c>
      <c r="C275" t="s">
        <v>502</v>
      </c>
      <c r="D275">
        <v>1</v>
      </c>
      <c r="E275">
        <v>1</v>
      </c>
      <c r="F275" s="1">
        <v>37970</v>
      </c>
      <c r="G275" t="s">
        <v>503</v>
      </c>
      <c r="H275">
        <v>23.19</v>
      </c>
      <c r="I275" s="3">
        <f t="shared" si="47"/>
        <v>48235.200000000004</v>
      </c>
      <c r="J275" s="3">
        <f t="shared" si="48"/>
        <v>10611.744000000001</v>
      </c>
      <c r="K275" s="3">
        <f t="shared" si="49"/>
        <v>3689.9928000000004</v>
      </c>
      <c r="L275" s="3">
        <f t="shared" si="50"/>
        <v>16882.32</v>
      </c>
      <c r="M275" s="3">
        <f t="shared" si="51"/>
        <v>1639.9968000000003</v>
      </c>
      <c r="N275" s="3">
        <f t="shared" si="52"/>
        <v>289.41120000000001</v>
      </c>
      <c r="O275" s="3">
        <f t="shared" ref="O275:O282" si="57">I275*0.021</f>
        <v>1012.9392000000001</v>
      </c>
      <c r="P275" s="3">
        <f t="shared" si="53"/>
        <v>144.7056</v>
      </c>
      <c r="Q275" s="3">
        <f t="shared" si="54"/>
        <v>34271.109600000003</v>
      </c>
      <c r="R275" s="2">
        <f t="shared" si="55"/>
        <v>82506.309600000008</v>
      </c>
    </row>
    <row r="276" spans="1:18">
      <c r="A276" t="s">
        <v>678</v>
      </c>
      <c r="B276" t="s">
        <v>46</v>
      </c>
      <c r="C276" t="s">
        <v>93</v>
      </c>
      <c r="D276">
        <v>1</v>
      </c>
      <c r="E276">
        <v>1</v>
      </c>
      <c r="F276" s="1">
        <v>38096</v>
      </c>
      <c r="G276" t="s">
        <v>503</v>
      </c>
      <c r="H276">
        <v>23.19</v>
      </c>
      <c r="I276" s="3">
        <f t="shared" si="47"/>
        <v>48235.200000000004</v>
      </c>
      <c r="J276" s="3">
        <f t="shared" si="48"/>
        <v>10611.744000000001</v>
      </c>
      <c r="K276" s="3">
        <f t="shared" si="49"/>
        <v>3689.9928000000004</v>
      </c>
      <c r="L276" s="3">
        <f t="shared" si="50"/>
        <v>16882.32</v>
      </c>
      <c r="M276" s="3">
        <f t="shared" si="51"/>
        <v>1639.9968000000003</v>
      </c>
      <c r="N276" s="3">
        <f t="shared" si="52"/>
        <v>289.41120000000001</v>
      </c>
      <c r="O276" s="3">
        <f t="shared" si="57"/>
        <v>1012.9392000000001</v>
      </c>
      <c r="P276" s="3">
        <f t="shared" si="53"/>
        <v>144.7056</v>
      </c>
      <c r="Q276" s="3">
        <f t="shared" si="54"/>
        <v>34271.109600000003</v>
      </c>
      <c r="R276" s="2">
        <f t="shared" si="55"/>
        <v>82506.309600000008</v>
      </c>
    </row>
    <row r="277" spans="1:18">
      <c r="A277" t="s">
        <v>371</v>
      </c>
      <c r="B277" t="s">
        <v>37</v>
      </c>
      <c r="C277" t="s">
        <v>39</v>
      </c>
      <c r="D277">
        <v>1</v>
      </c>
      <c r="E277">
        <v>1</v>
      </c>
      <c r="F277" s="1">
        <v>33624</v>
      </c>
      <c r="G277" t="s">
        <v>80</v>
      </c>
      <c r="H277">
        <v>23.12</v>
      </c>
      <c r="I277" s="3">
        <f t="shared" si="47"/>
        <v>48089.599999999999</v>
      </c>
      <c r="J277" s="3">
        <f t="shared" si="48"/>
        <v>10579.712</v>
      </c>
      <c r="K277" s="3">
        <f t="shared" si="49"/>
        <v>3678.8543999999997</v>
      </c>
      <c r="L277" s="3">
        <f t="shared" si="50"/>
        <v>16831.359999999997</v>
      </c>
      <c r="M277" s="3">
        <f t="shared" si="51"/>
        <v>1635.0464000000002</v>
      </c>
      <c r="N277" s="3">
        <f t="shared" si="52"/>
        <v>288.5376</v>
      </c>
      <c r="O277" s="3">
        <f t="shared" si="57"/>
        <v>1009.8816</v>
      </c>
      <c r="P277" s="3">
        <f t="shared" si="53"/>
        <v>144.2688</v>
      </c>
      <c r="Q277" s="3">
        <f t="shared" si="54"/>
        <v>34167.660799999998</v>
      </c>
      <c r="R277" s="2">
        <f t="shared" si="55"/>
        <v>82257.260799999989</v>
      </c>
    </row>
    <row r="278" spans="1:18">
      <c r="A278" t="s">
        <v>293</v>
      </c>
      <c r="B278" t="s">
        <v>120</v>
      </c>
      <c r="C278" t="s">
        <v>294</v>
      </c>
      <c r="D278">
        <v>1</v>
      </c>
      <c r="E278">
        <v>1</v>
      </c>
      <c r="F278" s="1">
        <v>36878</v>
      </c>
      <c r="G278" t="s">
        <v>295</v>
      </c>
      <c r="H278">
        <v>23.11</v>
      </c>
      <c r="I278" s="3">
        <f t="shared" si="47"/>
        <v>48068.799999999996</v>
      </c>
      <c r="J278" s="3">
        <f t="shared" si="48"/>
        <v>10575.135999999999</v>
      </c>
      <c r="K278" s="3">
        <f t="shared" si="49"/>
        <v>3677.2631999999994</v>
      </c>
      <c r="L278" s="3">
        <f t="shared" si="50"/>
        <v>16824.079999999998</v>
      </c>
      <c r="M278" s="3">
        <f t="shared" si="51"/>
        <v>1634.3391999999999</v>
      </c>
      <c r="N278" s="3">
        <f t="shared" si="52"/>
        <v>288.4128</v>
      </c>
      <c r="O278" s="3">
        <f t="shared" si="57"/>
        <v>1009.4448</v>
      </c>
      <c r="P278" s="3">
        <f t="shared" si="53"/>
        <v>144.2064</v>
      </c>
      <c r="Q278" s="3">
        <f t="shared" si="54"/>
        <v>34152.882399999995</v>
      </c>
      <c r="R278" s="2">
        <f t="shared" si="55"/>
        <v>82221.682399999991</v>
      </c>
    </row>
    <row r="279" spans="1:18">
      <c r="A279" t="s">
        <v>598</v>
      </c>
      <c r="B279" t="s">
        <v>18</v>
      </c>
      <c r="C279" t="s">
        <v>93</v>
      </c>
      <c r="D279">
        <v>1</v>
      </c>
      <c r="E279">
        <v>1</v>
      </c>
      <c r="F279" s="1">
        <v>39279</v>
      </c>
      <c r="G279" t="s">
        <v>599</v>
      </c>
      <c r="H279">
        <v>22.84</v>
      </c>
      <c r="I279" s="3">
        <f t="shared" si="47"/>
        <v>47507.199999999997</v>
      </c>
      <c r="J279" s="3">
        <f t="shared" si="48"/>
        <v>10451.583999999999</v>
      </c>
      <c r="K279" s="3">
        <f t="shared" si="49"/>
        <v>3634.3007999999995</v>
      </c>
      <c r="L279" s="3">
        <f t="shared" si="50"/>
        <v>16627.519999999997</v>
      </c>
      <c r="M279" s="3">
        <f t="shared" si="51"/>
        <v>1615.2447999999999</v>
      </c>
      <c r="N279" s="3">
        <f t="shared" si="52"/>
        <v>285.04320000000001</v>
      </c>
      <c r="O279" s="3">
        <f t="shared" si="57"/>
        <v>997.65120000000002</v>
      </c>
      <c r="P279" s="3">
        <f t="shared" si="53"/>
        <v>142.52160000000001</v>
      </c>
      <c r="Q279" s="3">
        <f t="shared" si="54"/>
        <v>33753.865599999997</v>
      </c>
      <c r="R279" s="2">
        <f t="shared" si="55"/>
        <v>81261.065600000002</v>
      </c>
    </row>
    <row r="280" spans="1:18">
      <c r="A280" t="s">
        <v>170</v>
      </c>
      <c r="B280" t="s">
        <v>31</v>
      </c>
      <c r="C280" t="s">
        <v>171</v>
      </c>
      <c r="D280">
        <v>1</v>
      </c>
      <c r="E280">
        <v>0.88</v>
      </c>
      <c r="F280" s="1">
        <v>31243</v>
      </c>
      <c r="G280" t="s">
        <v>172</v>
      </c>
      <c r="H280">
        <v>25.65</v>
      </c>
      <c r="I280" s="3">
        <f t="shared" si="47"/>
        <v>46949.760000000002</v>
      </c>
      <c r="J280" s="3">
        <f t="shared" si="48"/>
        <v>10328.947200000001</v>
      </c>
      <c r="K280" s="3">
        <f t="shared" si="49"/>
        <v>3591.6566400000002</v>
      </c>
      <c r="L280" s="3">
        <f t="shared" si="50"/>
        <v>16432.416000000001</v>
      </c>
      <c r="M280" s="3">
        <f t="shared" si="51"/>
        <v>1596.2918400000001</v>
      </c>
      <c r="N280" s="3">
        <f t="shared" si="52"/>
        <v>281.69856000000004</v>
      </c>
      <c r="O280" s="3">
        <f t="shared" si="57"/>
        <v>985.94496000000015</v>
      </c>
      <c r="P280" s="3">
        <f t="shared" si="53"/>
        <v>140.84928000000002</v>
      </c>
      <c r="Q280" s="3">
        <f t="shared" si="54"/>
        <v>33357.804480000006</v>
      </c>
      <c r="R280" s="2">
        <f t="shared" si="55"/>
        <v>80307.564480000001</v>
      </c>
    </row>
    <row r="281" spans="1:18">
      <c r="A281" t="s">
        <v>310</v>
      </c>
      <c r="B281" t="s">
        <v>31</v>
      </c>
      <c r="C281" t="s">
        <v>171</v>
      </c>
      <c r="D281">
        <v>1</v>
      </c>
      <c r="E281">
        <v>0.88</v>
      </c>
      <c r="F281" s="1">
        <v>30942</v>
      </c>
      <c r="G281" t="s">
        <v>172</v>
      </c>
      <c r="H281">
        <v>25.65</v>
      </c>
      <c r="I281" s="3">
        <f t="shared" si="47"/>
        <v>46949.760000000002</v>
      </c>
      <c r="J281" s="3">
        <f t="shared" si="48"/>
        <v>10328.947200000001</v>
      </c>
      <c r="K281" s="3">
        <f t="shared" si="49"/>
        <v>3591.6566400000002</v>
      </c>
      <c r="L281" s="3">
        <f t="shared" si="50"/>
        <v>16432.416000000001</v>
      </c>
      <c r="M281" s="3">
        <f t="shared" si="51"/>
        <v>1596.2918400000001</v>
      </c>
      <c r="N281" s="3">
        <f t="shared" si="52"/>
        <v>281.69856000000004</v>
      </c>
      <c r="O281" s="3">
        <f t="shared" si="57"/>
        <v>985.94496000000015</v>
      </c>
      <c r="P281" s="3">
        <f t="shared" si="53"/>
        <v>140.84928000000002</v>
      </c>
      <c r="Q281" s="3">
        <f t="shared" si="54"/>
        <v>33357.804480000006</v>
      </c>
      <c r="R281" s="2">
        <f t="shared" si="55"/>
        <v>80307.564480000001</v>
      </c>
    </row>
    <row r="282" spans="1:18">
      <c r="A282" t="s">
        <v>551</v>
      </c>
      <c r="B282" t="s">
        <v>120</v>
      </c>
      <c r="C282" t="s">
        <v>552</v>
      </c>
      <c r="D282">
        <v>1</v>
      </c>
      <c r="E282">
        <v>1</v>
      </c>
      <c r="F282" s="1">
        <v>39041</v>
      </c>
      <c r="G282" t="s">
        <v>553</v>
      </c>
      <c r="H282">
        <v>22.5</v>
      </c>
      <c r="I282" s="3">
        <f t="shared" si="47"/>
        <v>46800</v>
      </c>
      <c r="J282" s="3">
        <f t="shared" si="48"/>
        <v>10296</v>
      </c>
      <c r="K282" s="3">
        <f t="shared" si="49"/>
        <v>3580.2</v>
      </c>
      <c r="L282" s="3">
        <f t="shared" si="50"/>
        <v>16379.999999999998</v>
      </c>
      <c r="M282" s="3">
        <f t="shared" si="51"/>
        <v>1591.2</v>
      </c>
      <c r="N282" s="3">
        <f t="shared" si="52"/>
        <v>280.8</v>
      </c>
      <c r="O282" s="3">
        <f t="shared" si="57"/>
        <v>982.80000000000007</v>
      </c>
      <c r="P282" s="3">
        <f t="shared" si="53"/>
        <v>140.4</v>
      </c>
      <c r="Q282" s="3">
        <f t="shared" si="54"/>
        <v>33251.4</v>
      </c>
      <c r="R282" s="2">
        <f t="shared" si="55"/>
        <v>80051.399999999994</v>
      </c>
    </row>
    <row r="283" spans="1:18">
      <c r="A283" t="s">
        <v>546</v>
      </c>
      <c r="B283" t="s">
        <v>9</v>
      </c>
      <c r="C283" t="s">
        <v>10</v>
      </c>
      <c r="D283">
        <v>6</v>
      </c>
      <c r="E283">
        <v>0.94</v>
      </c>
      <c r="F283" s="1">
        <v>39640</v>
      </c>
      <c r="G283" t="s">
        <v>547</v>
      </c>
      <c r="H283">
        <v>23.72</v>
      </c>
      <c r="I283" s="3">
        <f t="shared" si="47"/>
        <v>46377.343999999997</v>
      </c>
      <c r="J283" s="3">
        <f t="shared" si="48"/>
        <v>10203.015679999999</v>
      </c>
      <c r="K283" s="3">
        <f t="shared" si="49"/>
        <v>3547.8668159999997</v>
      </c>
      <c r="L283" s="3">
        <f t="shared" si="50"/>
        <v>16232.070399999999</v>
      </c>
      <c r="M283" s="3">
        <f t="shared" si="51"/>
        <v>1576.829696</v>
      </c>
      <c r="N283" s="3">
        <f t="shared" si="52"/>
        <v>278.26406399999996</v>
      </c>
      <c r="O283" s="3">
        <f>I283*0.028</f>
        <v>1298.5656320000001</v>
      </c>
      <c r="P283" s="3">
        <f t="shared" si="53"/>
        <v>139.13203199999998</v>
      </c>
      <c r="Q283" s="3">
        <f t="shared" si="54"/>
        <v>33275.744319999998</v>
      </c>
      <c r="R283" s="2">
        <f t="shared" si="55"/>
        <v>79653.088319999995</v>
      </c>
    </row>
    <row r="284" spans="1:18">
      <c r="A284" t="s">
        <v>398</v>
      </c>
      <c r="B284" t="s">
        <v>72</v>
      </c>
      <c r="C284" t="s">
        <v>69</v>
      </c>
      <c r="D284">
        <v>1</v>
      </c>
      <c r="E284">
        <v>1</v>
      </c>
      <c r="F284" s="1">
        <v>40163</v>
      </c>
      <c r="G284" t="s">
        <v>399</v>
      </c>
      <c r="H284">
        <v>22.29</v>
      </c>
      <c r="I284" s="3">
        <f t="shared" si="47"/>
        <v>46363.199999999997</v>
      </c>
      <c r="J284" s="3">
        <f t="shared" si="48"/>
        <v>10199.903999999999</v>
      </c>
      <c r="K284" s="3">
        <f t="shared" si="49"/>
        <v>3546.7847999999999</v>
      </c>
      <c r="L284" s="3">
        <f t="shared" si="50"/>
        <v>16227.119999999997</v>
      </c>
      <c r="M284" s="3">
        <f t="shared" si="51"/>
        <v>1576.3488</v>
      </c>
      <c r="N284" s="3">
        <f t="shared" si="52"/>
        <v>278.17919999999998</v>
      </c>
      <c r="O284" s="3">
        <f>I284*0.021</f>
        <v>973.62720000000002</v>
      </c>
      <c r="P284" s="3">
        <f t="shared" si="53"/>
        <v>139.08959999999999</v>
      </c>
      <c r="Q284" s="3">
        <f t="shared" si="54"/>
        <v>32941.053599999992</v>
      </c>
      <c r="R284" s="2">
        <f t="shared" si="55"/>
        <v>79304.253599999996</v>
      </c>
    </row>
    <row r="285" spans="1:18">
      <c r="A285" t="s">
        <v>27</v>
      </c>
      <c r="B285" t="s">
        <v>9</v>
      </c>
      <c r="C285" t="s">
        <v>28</v>
      </c>
      <c r="D285">
        <v>1</v>
      </c>
      <c r="E285">
        <v>1</v>
      </c>
      <c r="F285" s="1">
        <v>36199</v>
      </c>
      <c r="G285" t="s">
        <v>29</v>
      </c>
      <c r="H285">
        <v>22.15</v>
      </c>
      <c r="I285" s="3">
        <f t="shared" si="47"/>
        <v>46072</v>
      </c>
      <c r="J285" s="3">
        <f t="shared" si="48"/>
        <v>10135.84</v>
      </c>
      <c r="K285" s="3">
        <f t="shared" si="49"/>
        <v>3524.5079999999998</v>
      </c>
      <c r="L285" s="3">
        <f t="shared" si="50"/>
        <v>16125.199999999999</v>
      </c>
      <c r="M285" s="3">
        <f t="shared" si="51"/>
        <v>1566.4480000000001</v>
      </c>
      <c r="N285" s="3">
        <f t="shared" si="52"/>
        <v>276.43200000000002</v>
      </c>
      <c r="O285" s="3">
        <f>I285*0.028</f>
        <v>1290.0160000000001</v>
      </c>
      <c r="P285" s="3">
        <f t="shared" si="53"/>
        <v>138.21600000000001</v>
      </c>
      <c r="Q285" s="3">
        <f t="shared" si="54"/>
        <v>33056.660000000003</v>
      </c>
      <c r="R285" s="2">
        <f t="shared" si="55"/>
        <v>79128.66</v>
      </c>
    </row>
    <row r="286" spans="1:18">
      <c r="A286" t="s">
        <v>531</v>
      </c>
      <c r="B286" t="s">
        <v>46</v>
      </c>
      <c r="C286" t="s">
        <v>487</v>
      </c>
      <c r="D286">
        <v>1</v>
      </c>
      <c r="E286">
        <v>1</v>
      </c>
      <c r="F286" s="1">
        <v>39867</v>
      </c>
      <c r="G286" t="s">
        <v>523</v>
      </c>
      <c r="H286">
        <v>21.44</v>
      </c>
      <c r="I286" s="3">
        <f t="shared" si="47"/>
        <v>44595.200000000004</v>
      </c>
      <c r="J286" s="3">
        <f t="shared" si="48"/>
        <v>9810.9440000000013</v>
      </c>
      <c r="K286" s="3">
        <f t="shared" si="49"/>
        <v>3411.5328000000004</v>
      </c>
      <c r="L286" s="3">
        <f t="shared" si="50"/>
        <v>15608.32</v>
      </c>
      <c r="M286" s="3">
        <f t="shared" si="51"/>
        <v>1516.2368000000004</v>
      </c>
      <c r="N286" s="3">
        <f t="shared" si="52"/>
        <v>267.57120000000003</v>
      </c>
      <c r="O286" s="3">
        <f>I286*0.084</f>
        <v>3745.9968000000008</v>
      </c>
      <c r="P286" s="3">
        <f t="shared" si="53"/>
        <v>133.78560000000002</v>
      </c>
      <c r="Q286" s="3">
        <f t="shared" si="54"/>
        <v>34494.387200000005</v>
      </c>
      <c r="R286" s="2">
        <f t="shared" si="55"/>
        <v>79089.587200000009</v>
      </c>
    </row>
    <row r="287" spans="1:18">
      <c r="A287" t="s">
        <v>493</v>
      </c>
      <c r="B287" t="s">
        <v>37</v>
      </c>
      <c r="C287" t="s">
        <v>494</v>
      </c>
      <c r="D287">
        <v>1</v>
      </c>
      <c r="E287">
        <v>1</v>
      </c>
      <c r="F287" s="1">
        <v>38544</v>
      </c>
      <c r="G287" t="s">
        <v>495</v>
      </c>
      <c r="H287">
        <v>22.1</v>
      </c>
      <c r="I287" s="3">
        <f t="shared" si="47"/>
        <v>45968</v>
      </c>
      <c r="J287" s="3">
        <f t="shared" si="48"/>
        <v>10112.960000000001</v>
      </c>
      <c r="K287" s="3">
        <f t="shared" si="49"/>
        <v>3516.5520000000001</v>
      </c>
      <c r="L287" s="3">
        <f t="shared" si="50"/>
        <v>16088.8</v>
      </c>
      <c r="M287" s="3">
        <f t="shared" si="51"/>
        <v>1562.912</v>
      </c>
      <c r="N287" s="3">
        <f t="shared" si="52"/>
        <v>275.80799999999999</v>
      </c>
      <c r="O287" s="3">
        <f>I287*0.021</f>
        <v>965.32800000000009</v>
      </c>
      <c r="P287" s="3">
        <f t="shared" si="53"/>
        <v>137.904</v>
      </c>
      <c r="Q287" s="3">
        <f t="shared" si="54"/>
        <v>32660.263999999999</v>
      </c>
      <c r="R287" s="2">
        <f t="shared" si="55"/>
        <v>78628.263999999996</v>
      </c>
    </row>
    <row r="288" spans="1:18">
      <c r="A288" t="s">
        <v>508</v>
      </c>
      <c r="B288" t="s">
        <v>9</v>
      </c>
      <c r="C288" t="s">
        <v>229</v>
      </c>
      <c r="D288">
        <v>4</v>
      </c>
      <c r="E288">
        <v>1</v>
      </c>
      <c r="F288" s="1">
        <v>40763</v>
      </c>
      <c r="G288" t="s">
        <v>509</v>
      </c>
      <c r="H288">
        <v>25.03</v>
      </c>
      <c r="I288" s="3">
        <f t="shared" si="47"/>
        <v>52062.400000000001</v>
      </c>
      <c r="J288" s="3">
        <v>0</v>
      </c>
      <c r="K288" s="3">
        <f t="shared" si="49"/>
        <v>3982.7736</v>
      </c>
      <c r="L288" s="3">
        <f t="shared" si="50"/>
        <v>18221.84</v>
      </c>
      <c r="M288" s="3">
        <f t="shared" si="51"/>
        <v>1770.1216000000002</v>
      </c>
      <c r="N288" s="3">
        <f t="shared" si="52"/>
        <v>312.37440000000004</v>
      </c>
      <c r="O288" s="3">
        <f>I288*0.028</f>
        <v>1457.7472</v>
      </c>
      <c r="P288" s="3">
        <f t="shared" si="53"/>
        <v>156.18720000000002</v>
      </c>
      <c r="Q288" s="3">
        <f t="shared" si="54"/>
        <v>25901.044000000002</v>
      </c>
      <c r="R288" s="2">
        <f t="shared" si="55"/>
        <v>77963.444000000003</v>
      </c>
    </row>
    <row r="289" spans="1:18">
      <c r="A289" t="s">
        <v>576</v>
      </c>
      <c r="B289" t="s">
        <v>9</v>
      </c>
      <c r="C289" t="s">
        <v>577</v>
      </c>
      <c r="D289">
        <v>4</v>
      </c>
      <c r="E289">
        <v>1</v>
      </c>
      <c r="F289" s="1">
        <v>40793</v>
      </c>
      <c r="G289" t="s">
        <v>509</v>
      </c>
      <c r="H289">
        <v>25.03</v>
      </c>
      <c r="I289" s="3">
        <f t="shared" si="47"/>
        <v>52062.400000000001</v>
      </c>
      <c r="J289" s="3">
        <v>0</v>
      </c>
      <c r="K289" s="3">
        <f t="shared" si="49"/>
        <v>3982.7736</v>
      </c>
      <c r="L289" s="3">
        <f t="shared" si="50"/>
        <v>18221.84</v>
      </c>
      <c r="M289" s="3">
        <f t="shared" si="51"/>
        <v>1770.1216000000002</v>
      </c>
      <c r="N289" s="3">
        <f t="shared" si="52"/>
        <v>312.37440000000004</v>
      </c>
      <c r="O289" s="3">
        <f>I289*0.028</f>
        <v>1457.7472</v>
      </c>
      <c r="P289" s="3">
        <f t="shared" si="53"/>
        <v>156.18720000000002</v>
      </c>
      <c r="Q289" s="3">
        <f t="shared" si="54"/>
        <v>25901.044000000002</v>
      </c>
      <c r="R289" s="2">
        <f t="shared" si="55"/>
        <v>77963.444000000003</v>
      </c>
    </row>
    <row r="290" spans="1:18">
      <c r="A290" t="s">
        <v>90</v>
      </c>
      <c r="B290" t="s">
        <v>31</v>
      </c>
      <c r="C290" t="s">
        <v>32</v>
      </c>
      <c r="D290">
        <v>1</v>
      </c>
      <c r="E290">
        <v>0.87</v>
      </c>
      <c r="F290" s="1">
        <v>36494</v>
      </c>
      <c r="G290" t="s">
        <v>91</v>
      </c>
      <c r="H290">
        <v>25.11</v>
      </c>
      <c r="I290" s="3">
        <f t="shared" si="47"/>
        <v>45439.055999999997</v>
      </c>
      <c r="J290" s="3">
        <f t="shared" ref="J290:J321" si="58">SUM(I290*0.22)</f>
        <v>9996.5923199999997</v>
      </c>
      <c r="K290" s="3">
        <f t="shared" si="49"/>
        <v>3476.0877839999998</v>
      </c>
      <c r="L290" s="3">
        <f t="shared" si="50"/>
        <v>15903.669599999997</v>
      </c>
      <c r="M290" s="3">
        <f t="shared" si="51"/>
        <v>1544.9279039999999</v>
      </c>
      <c r="N290" s="3">
        <f t="shared" si="52"/>
        <v>272.63433599999996</v>
      </c>
      <c r="O290" s="3">
        <f>I290*0.021</f>
        <v>954.22017600000004</v>
      </c>
      <c r="P290" s="3">
        <f t="shared" si="53"/>
        <v>136.31716799999998</v>
      </c>
      <c r="Q290" s="3">
        <f t="shared" si="54"/>
        <v>32284.449287999996</v>
      </c>
      <c r="R290" s="2">
        <f t="shared" si="55"/>
        <v>77723.505287999986</v>
      </c>
    </row>
    <row r="291" spans="1:18">
      <c r="A291" t="s">
        <v>434</v>
      </c>
      <c r="B291" t="s">
        <v>128</v>
      </c>
      <c r="C291" t="s">
        <v>435</v>
      </c>
      <c r="D291">
        <v>3</v>
      </c>
      <c r="E291">
        <v>1</v>
      </c>
      <c r="F291" s="1">
        <v>40042</v>
      </c>
      <c r="G291" t="s">
        <v>436</v>
      </c>
      <c r="H291">
        <v>21.78</v>
      </c>
      <c r="I291" s="3">
        <f t="shared" si="47"/>
        <v>45302.400000000001</v>
      </c>
      <c r="J291" s="3">
        <f t="shared" si="58"/>
        <v>9966.5280000000002</v>
      </c>
      <c r="K291" s="3">
        <f t="shared" si="49"/>
        <v>3465.6336000000001</v>
      </c>
      <c r="L291" s="3">
        <f t="shared" si="50"/>
        <v>15855.84</v>
      </c>
      <c r="M291" s="3">
        <f t="shared" si="51"/>
        <v>1540.2816000000003</v>
      </c>
      <c r="N291" s="3">
        <f t="shared" si="52"/>
        <v>271.81440000000003</v>
      </c>
      <c r="O291" s="3">
        <f>I291*0.021</f>
        <v>951.35040000000004</v>
      </c>
      <c r="P291" s="3">
        <f t="shared" si="53"/>
        <v>135.90720000000002</v>
      </c>
      <c r="Q291" s="3">
        <f t="shared" si="54"/>
        <v>32187.355199999998</v>
      </c>
      <c r="R291" s="2">
        <f t="shared" si="55"/>
        <v>77489.7552</v>
      </c>
    </row>
    <row r="292" spans="1:18">
      <c r="A292" t="s">
        <v>642</v>
      </c>
      <c r="B292" t="s">
        <v>31</v>
      </c>
      <c r="C292" t="s">
        <v>413</v>
      </c>
      <c r="D292">
        <v>1</v>
      </c>
      <c r="E292">
        <v>1</v>
      </c>
      <c r="F292" s="1">
        <v>38909</v>
      </c>
      <c r="G292" t="s">
        <v>643</v>
      </c>
      <c r="H292">
        <v>21.77</v>
      </c>
      <c r="I292" s="3">
        <f t="shared" si="47"/>
        <v>45281.599999999999</v>
      </c>
      <c r="J292" s="3">
        <f t="shared" si="58"/>
        <v>9961.9519999999993</v>
      </c>
      <c r="K292" s="3">
        <f t="shared" si="49"/>
        <v>3464.0423999999998</v>
      </c>
      <c r="L292" s="3">
        <f t="shared" si="50"/>
        <v>15848.559999999998</v>
      </c>
      <c r="M292" s="3">
        <f t="shared" si="51"/>
        <v>1539.5744</v>
      </c>
      <c r="N292" s="3">
        <f t="shared" si="52"/>
        <v>271.68959999999998</v>
      </c>
      <c r="O292" s="3">
        <f>I292*0.021</f>
        <v>950.91359999999997</v>
      </c>
      <c r="P292" s="3">
        <f t="shared" si="53"/>
        <v>135.84479999999999</v>
      </c>
      <c r="Q292" s="3">
        <f t="shared" si="54"/>
        <v>32172.576799999999</v>
      </c>
      <c r="R292" s="2">
        <f t="shared" si="55"/>
        <v>77454.176800000001</v>
      </c>
    </row>
    <row r="293" spans="1:18">
      <c r="A293" t="s">
        <v>204</v>
      </c>
      <c r="B293" t="s">
        <v>46</v>
      </c>
      <c r="C293" t="s">
        <v>69</v>
      </c>
      <c r="D293">
        <v>1</v>
      </c>
      <c r="E293">
        <v>1</v>
      </c>
      <c r="F293" s="1">
        <v>40525</v>
      </c>
      <c r="G293" t="s">
        <v>205</v>
      </c>
      <c r="H293">
        <v>21.65</v>
      </c>
      <c r="I293" s="3">
        <f t="shared" si="47"/>
        <v>45032</v>
      </c>
      <c r="J293" s="3">
        <f t="shared" si="58"/>
        <v>9907.0400000000009</v>
      </c>
      <c r="K293" s="3">
        <f t="shared" si="49"/>
        <v>3444.9479999999999</v>
      </c>
      <c r="L293" s="3">
        <f t="shared" si="50"/>
        <v>15761.199999999999</v>
      </c>
      <c r="M293" s="3">
        <f t="shared" si="51"/>
        <v>1531.0880000000002</v>
      </c>
      <c r="N293" s="3">
        <f t="shared" si="52"/>
        <v>270.19200000000001</v>
      </c>
      <c r="O293" s="3">
        <f>I293*0.021</f>
        <v>945.67200000000003</v>
      </c>
      <c r="P293" s="3">
        <f t="shared" si="53"/>
        <v>135.096</v>
      </c>
      <c r="Q293" s="3">
        <f t="shared" si="54"/>
        <v>31995.236000000001</v>
      </c>
      <c r="R293" s="2">
        <f t="shared" si="55"/>
        <v>77027.236000000004</v>
      </c>
    </row>
    <row r="294" spans="1:18">
      <c r="A294" t="s">
        <v>52</v>
      </c>
      <c r="B294" t="s">
        <v>9</v>
      </c>
      <c r="C294" t="s">
        <v>10</v>
      </c>
      <c r="D294">
        <v>6</v>
      </c>
      <c r="E294">
        <v>0.88</v>
      </c>
      <c r="F294" s="1">
        <v>39000</v>
      </c>
      <c r="G294" t="s">
        <v>53</v>
      </c>
      <c r="H294">
        <v>24.42</v>
      </c>
      <c r="I294" s="3">
        <f t="shared" si="47"/>
        <v>44698.368000000002</v>
      </c>
      <c r="J294" s="3">
        <f t="shared" si="58"/>
        <v>9833.6409600000006</v>
      </c>
      <c r="K294" s="3">
        <f t="shared" si="49"/>
        <v>3419.4251520000003</v>
      </c>
      <c r="L294" s="3">
        <f t="shared" si="50"/>
        <v>15644.4288</v>
      </c>
      <c r="M294" s="3">
        <f t="shared" si="51"/>
        <v>1519.7445120000002</v>
      </c>
      <c r="N294" s="3">
        <f t="shared" si="52"/>
        <v>268.19020800000004</v>
      </c>
      <c r="O294" s="3">
        <f>I294*0.028</f>
        <v>1251.554304</v>
      </c>
      <c r="P294" s="3">
        <f t="shared" si="53"/>
        <v>134.09510400000002</v>
      </c>
      <c r="Q294" s="3">
        <f t="shared" si="54"/>
        <v>32071.079040000004</v>
      </c>
      <c r="R294" s="2">
        <f t="shared" si="55"/>
        <v>76769.447039999999</v>
      </c>
    </row>
    <row r="295" spans="1:18">
      <c r="A295" t="s">
        <v>351</v>
      </c>
      <c r="B295" t="s">
        <v>18</v>
      </c>
      <c r="C295" t="s">
        <v>244</v>
      </c>
      <c r="D295">
        <v>1</v>
      </c>
      <c r="E295">
        <v>1</v>
      </c>
      <c r="F295" s="1">
        <v>40350</v>
      </c>
      <c r="G295" t="s">
        <v>352</v>
      </c>
      <c r="H295">
        <v>21.52</v>
      </c>
      <c r="I295" s="3">
        <f t="shared" si="47"/>
        <v>44761.599999999999</v>
      </c>
      <c r="J295" s="3">
        <f t="shared" si="58"/>
        <v>9847.5519999999997</v>
      </c>
      <c r="K295" s="3">
        <f t="shared" si="49"/>
        <v>3424.2623999999996</v>
      </c>
      <c r="L295" s="3">
        <f t="shared" si="50"/>
        <v>15666.559999999998</v>
      </c>
      <c r="M295" s="3">
        <f t="shared" si="51"/>
        <v>1521.8944000000001</v>
      </c>
      <c r="N295" s="3">
        <f t="shared" si="52"/>
        <v>268.56959999999998</v>
      </c>
      <c r="O295" s="3">
        <f t="shared" ref="O295:O300" si="59">I295*0.021</f>
        <v>939.99360000000001</v>
      </c>
      <c r="P295" s="3">
        <f t="shared" si="53"/>
        <v>134.28479999999999</v>
      </c>
      <c r="Q295" s="3">
        <f t="shared" si="54"/>
        <v>31803.1168</v>
      </c>
      <c r="R295" s="2">
        <f t="shared" si="55"/>
        <v>76564.716799999995</v>
      </c>
    </row>
    <row r="296" spans="1:18">
      <c r="A296" t="s">
        <v>660</v>
      </c>
      <c r="B296" t="s">
        <v>37</v>
      </c>
      <c r="C296" t="s">
        <v>661</v>
      </c>
      <c r="D296">
        <v>1</v>
      </c>
      <c r="E296">
        <v>1</v>
      </c>
      <c r="F296" s="1">
        <v>40339</v>
      </c>
      <c r="G296" t="s">
        <v>352</v>
      </c>
      <c r="H296">
        <v>21.52</v>
      </c>
      <c r="I296" s="3">
        <f t="shared" si="47"/>
        <v>44761.599999999999</v>
      </c>
      <c r="J296" s="3">
        <f t="shared" si="58"/>
        <v>9847.5519999999997</v>
      </c>
      <c r="K296" s="3">
        <f t="shared" si="49"/>
        <v>3424.2623999999996</v>
      </c>
      <c r="L296" s="3">
        <f t="shared" si="50"/>
        <v>15666.559999999998</v>
      </c>
      <c r="M296" s="3">
        <f t="shared" si="51"/>
        <v>1521.8944000000001</v>
      </c>
      <c r="N296" s="3">
        <f t="shared" si="52"/>
        <v>268.56959999999998</v>
      </c>
      <c r="O296" s="3">
        <f t="shared" si="59"/>
        <v>939.99360000000001</v>
      </c>
      <c r="P296" s="3">
        <f t="shared" si="53"/>
        <v>134.28479999999999</v>
      </c>
      <c r="Q296" s="3">
        <f t="shared" si="54"/>
        <v>31803.1168</v>
      </c>
      <c r="R296" s="2">
        <f t="shared" si="55"/>
        <v>76564.716799999995</v>
      </c>
    </row>
    <row r="297" spans="1:18">
      <c r="A297" t="s">
        <v>711</v>
      </c>
      <c r="B297" t="s">
        <v>31</v>
      </c>
      <c r="C297" t="s">
        <v>712</v>
      </c>
      <c r="D297">
        <v>1</v>
      </c>
      <c r="E297">
        <v>1</v>
      </c>
      <c r="F297" s="1">
        <v>39209</v>
      </c>
      <c r="G297" t="s">
        <v>713</v>
      </c>
      <c r="H297">
        <v>21.49</v>
      </c>
      <c r="I297" s="3">
        <f t="shared" si="47"/>
        <v>44699.199999999997</v>
      </c>
      <c r="J297" s="3">
        <f t="shared" si="58"/>
        <v>9833.8239999999987</v>
      </c>
      <c r="K297" s="3">
        <f t="shared" si="49"/>
        <v>3419.4887999999996</v>
      </c>
      <c r="L297" s="3">
        <f t="shared" si="50"/>
        <v>15644.719999999998</v>
      </c>
      <c r="M297" s="3">
        <f t="shared" si="51"/>
        <v>1519.7728</v>
      </c>
      <c r="N297" s="3">
        <f t="shared" si="52"/>
        <v>268.1952</v>
      </c>
      <c r="O297" s="3">
        <f t="shared" si="59"/>
        <v>938.68319999999994</v>
      </c>
      <c r="P297" s="3">
        <f t="shared" si="53"/>
        <v>134.0976</v>
      </c>
      <c r="Q297" s="3">
        <f t="shared" si="54"/>
        <v>31758.781599999991</v>
      </c>
      <c r="R297" s="2">
        <f t="shared" si="55"/>
        <v>76457.981599999985</v>
      </c>
    </row>
    <row r="298" spans="1:18">
      <c r="A298" t="s">
        <v>644</v>
      </c>
      <c r="B298" t="s">
        <v>18</v>
      </c>
      <c r="C298" t="s">
        <v>645</v>
      </c>
      <c r="D298">
        <v>1</v>
      </c>
      <c r="E298">
        <v>1</v>
      </c>
      <c r="F298" s="1">
        <v>39678</v>
      </c>
      <c r="G298" t="s">
        <v>523</v>
      </c>
      <c r="H298">
        <v>21.44</v>
      </c>
      <c r="I298" s="3">
        <f t="shared" si="47"/>
        <v>44595.200000000004</v>
      </c>
      <c r="J298" s="3">
        <f t="shared" si="58"/>
        <v>9810.9440000000013</v>
      </c>
      <c r="K298" s="3">
        <f t="shared" si="49"/>
        <v>3411.5328000000004</v>
      </c>
      <c r="L298" s="3">
        <f t="shared" si="50"/>
        <v>15608.32</v>
      </c>
      <c r="M298" s="3">
        <f t="shared" si="51"/>
        <v>1516.2368000000004</v>
      </c>
      <c r="N298" s="3">
        <f t="shared" si="52"/>
        <v>267.57120000000003</v>
      </c>
      <c r="O298" s="3">
        <f t="shared" si="59"/>
        <v>936.4992000000002</v>
      </c>
      <c r="P298" s="3">
        <f t="shared" si="53"/>
        <v>133.78560000000002</v>
      </c>
      <c r="Q298" s="3">
        <f t="shared" si="54"/>
        <v>31684.889599999999</v>
      </c>
      <c r="R298" s="2">
        <f t="shared" si="55"/>
        <v>76280.089600000007</v>
      </c>
    </row>
    <row r="299" spans="1:18">
      <c r="A299" t="s">
        <v>741</v>
      </c>
      <c r="B299" t="s">
        <v>18</v>
      </c>
      <c r="C299" t="s">
        <v>645</v>
      </c>
      <c r="D299">
        <v>1</v>
      </c>
      <c r="E299">
        <v>1</v>
      </c>
      <c r="F299" s="1">
        <v>39769</v>
      </c>
      <c r="G299" t="s">
        <v>523</v>
      </c>
      <c r="H299">
        <v>21.44</v>
      </c>
      <c r="I299" s="3">
        <f t="shared" si="47"/>
        <v>44595.200000000004</v>
      </c>
      <c r="J299" s="3">
        <f t="shared" si="58"/>
        <v>9810.9440000000013</v>
      </c>
      <c r="K299" s="3">
        <f t="shared" si="49"/>
        <v>3411.5328000000004</v>
      </c>
      <c r="L299" s="3">
        <f t="shared" si="50"/>
        <v>15608.32</v>
      </c>
      <c r="M299" s="3">
        <f t="shared" si="51"/>
        <v>1516.2368000000004</v>
      </c>
      <c r="N299" s="3">
        <f t="shared" si="52"/>
        <v>267.57120000000003</v>
      </c>
      <c r="O299" s="3">
        <f t="shared" si="59"/>
        <v>936.4992000000002</v>
      </c>
      <c r="P299" s="3">
        <f t="shared" si="53"/>
        <v>133.78560000000002</v>
      </c>
      <c r="Q299" s="3">
        <f t="shared" si="54"/>
        <v>31684.889599999999</v>
      </c>
      <c r="R299" s="2">
        <f t="shared" si="55"/>
        <v>76280.089600000007</v>
      </c>
    </row>
    <row r="300" spans="1:18">
      <c r="A300" t="s">
        <v>522</v>
      </c>
      <c r="B300" t="s">
        <v>210</v>
      </c>
      <c r="C300" t="s">
        <v>494</v>
      </c>
      <c r="D300">
        <v>1</v>
      </c>
      <c r="E300">
        <v>1</v>
      </c>
      <c r="F300" s="1">
        <v>39861</v>
      </c>
      <c r="G300" t="s">
        <v>523</v>
      </c>
      <c r="H300">
        <v>21.44</v>
      </c>
      <c r="I300" s="3">
        <f t="shared" si="47"/>
        <v>44595.200000000004</v>
      </c>
      <c r="J300" s="3">
        <f t="shared" si="58"/>
        <v>9810.9440000000013</v>
      </c>
      <c r="K300" s="3">
        <f t="shared" si="49"/>
        <v>3411.5328000000004</v>
      </c>
      <c r="L300" s="3">
        <f t="shared" si="50"/>
        <v>15608.32</v>
      </c>
      <c r="M300" s="3">
        <f t="shared" si="51"/>
        <v>1516.2368000000004</v>
      </c>
      <c r="N300" s="3">
        <f t="shared" si="52"/>
        <v>267.57120000000003</v>
      </c>
      <c r="O300" s="3">
        <f t="shared" si="59"/>
        <v>936.4992000000002</v>
      </c>
      <c r="P300" s="3">
        <f t="shared" si="53"/>
        <v>133.78560000000002</v>
      </c>
      <c r="Q300" s="3">
        <f t="shared" si="54"/>
        <v>31684.889599999999</v>
      </c>
      <c r="R300" s="2">
        <f t="shared" si="55"/>
        <v>76280.089600000007</v>
      </c>
    </row>
    <row r="301" spans="1:18">
      <c r="A301" t="s">
        <v>723</v>
      </c>
      <c r="B301" t="s">
        <v>9</v>
      </c>
      <c r="C301" t="s">
        <v>10</v>
      </c>
      <c r="D301">
        <v>6</v>
      </c>
      <c r="E301">
        <v>0.81</v>
      </c>
      <c r="F301" s="1">
        <v>36951</v>
      </c>
      <c r="G301" t="s">
        <v>220</v>
      </c>
      <c r="H301">
        <v>26.32</v>
      </c>
      <c r="I301" s="3">
        <f t="shared" si="47"/>
        <v>44343.936000000002</v>
      </c>
      <c r="J301" s="3">
        <f t="shared" si="58"/>
        <v>9755.6659200000013</v>
      </c>
      <c r="K301" s="3">
        <f t="shared" si="49"/>
        <v>3392.3111039999999</v>
      </c>
      <c r="L301" s="3">
        <f t="shared" si="50"/>
        <v>15520.3776</v>
      </c>
      <c r="M301" s="3">
        <f t="shared" si="51"/>
        <v>1507.6938240000002</v>
      </c>
      <c r="N301" s="3">
        <f t="shared" si="52"/>
        <v>266.06361600000002</v>
      </c>
      <c r="O301" s="3">
        <f>I301*0.028</f>
        <v>1241.630208</v>
      </c>
      <c r="P301" s="3">
        <f t="shared" si="53"/>
        <v>133.03180800000001</v>
      </c>
      <c r="Q301" s="3">
        <f t="shared" si="54"/>
        <v>31816.774079999999</v>
      </c>
      <c r="R301" s="2">
        <f t="shared" si="55"/>
        <v>76160.710080000004</v>
      </c>
    </row>
    <row r="302" spans="1:18">
      <c r="A302" t="s">
        <v>687</v>
      </c>
      <c r="B302" t="s">
        <v>18</v>
      </c>
      <c r="C302" t="s">
        <v>69</v>
      </c>
      <c r="D302">
        <v>1</v>
      </c>
      <c r="E302">
        <v>1</v>
      </c>
      <c r="F302" s="1">
        <v>40940</v>
      </c>
      <c r="G302" t="s">
        <v>688</v>
      </c>
      <c r="H302">
        <v>21.01</v>
      </c>
      <c r="I302" s="3">
        <f t="shared" si="47"/>
        <v>43700.800000000003</v>
      </c>
      <c r="J302" s="3">
        <f t="shared" si="58"/>
        <v>9614.1760000000013</v>
      </c>
      <c r="K302" s="3">
        <f t="shared" si="49"/>
        <v>3343.1112000000003</v>
      </c>
      <c r="L302" s="3">
        <f t="shared" si="50"/>
        <v>15295.28</v>
      </c>
      <c r="M302" s="3">
        <f t="shared" si="51"/>
        <v>1485.8272000000002</v>
      </c>
      <c r="N302" s="3">
        <f t="shared" si="52"/>
        <v>262.20480000000003</v>
      </c>
      <c r="O302" s="3">
        <f>I302*0.021</f>
        <v>917.71680000000015</v>
      </c>
      <c r="P302" s="3">
        <f t="shared" si="53"/>
        <v>131.10240000000002</v>
      </c>
      <c r="Q302" s="3">
        <f t="shared" si="54"/>
        <v>31049.418400000006</v>
      </c>
      <c r="R302" s="2">
        <f t="shared" si="55"/>
        <v>74750.218400000012</v>
      </c>
    </row>
    <row r="303" spans="1:18">
      <c r="A303" t="s">
        <v>267</v>
      </c>
      <c r="B303" t="s">
        <v>9</v>
      </c>
      <c r="C303" t="s">
        <v>13</v>
      </c>
      <c r="D303">
        <v>2</v>
      </c>
      <c r="E303">
        <v>0.75</v>
      </c>
      <c r="F303" s="1">
        <v>39198</v>
      </c>
      <c r="G303" t="s">
        <v>268</v>
      </c>
      <c r="H303">
        <v>27.76</v>
      </c>
      <c r="I303" s="3">
        <f t="shared" si="47"/>
        <v>43305.600000000006</v>
      </c>
      <c r="J303" s="3">
        <f t="shared" si="58"/>
        <v>9527.2320000000018</v>
      </c>
      <c r="K303" s="3">
        <f t="shared" si="49"/>
        <v>3312.8784000000005</v>
      </c>
      <c r="L303" s="3">
        <f t="shared" si="50"/>
        <v>15156.960000000001</v>
      </c>
      <c r="M303" s="3">
        <f t="shared" si="51"/>
        <v>1472.3904000000002</v>
      </c>
      <c r="N303" s="3">
        <f t="shared" si="52"/>
        <v>259.83360000000005</v>
      </c>
      <c r="O303" s="3">
        <f>I303*0.028</f>
        <v>1212.5568000000003</v>
      </c>
      <c r="P303" s="3">
        <f t="shared" si="53"/>
        <v>129.91680000000002</v>
      </c>
      <c r="Q303" s="3">
        <f t="shared" si="54"/>
        <v>31071.768000000004</v>
      </c>
      <c r="R303" s="2">
        <f t="shared" si="55"/>
        <v>74377.368000000017</v>
      </c>
    </row>
    <row r="304" spans="1:18">
      <c r="A304" t="s">
        <v>524</v>
      </c>
      <c r="B304" t="s">
        <v>18</v>
      </c>
      <c r="C304" t="s">
        <v>525</v>
      </c>
      <c r="D304">
        <v>1</v>
      </c>
      <c r="E304">
        <v>1</v>
      </c>
      <c r="F304" s="1">
        <v>40399</v>
      </c>
      <c r="G304" t="s">
        <v>245</v>
      </c>
      <c r="H304">
        <v>20.9</v>
      </c>
      <c r="I304" s="3">
        <f t="shared" si="47"/>
        <v>43472</v>
      </c>
      <c r="J304" s="3">
        <f t="shared" si="58"/>
        <v>9563.84</v>
      </c>
      <c r="K304" s="3">
        <f t="shared" si="49"/>
        <v>3325.6079999999997</v>
      </c>
      <c r="L304" s="3">
        <f t="shared" si="50"/>
        <v>15215.199999999999</v>
      </c>
      <c r="M304" s="3">
        <f t="shared" si="51"/>
        <v>1478.048</v>
      </c>
      <c r="N304" s="3">
        <f t="shared" si="52"/>
        <v>260.83199999999999</v>
      </c>
      <c r="O304" s="3">
        <f t="shared" ref="O304:O309" si="60">I304*0.021</f>
        <v>912.91200000000003</v>
      </c>
      <c r="P304" s="3">
        <f t="shared" si="53"/>
        <v>130.416</v>
      </c>
      <c r="Q304" s="3">
        <f t="shared" si="54"/>
        <v>30886.856</v>
      </c>
      <c r="R304" s="2">
        <f t="shared" si="55"/>
        <v>74358.856</v>
      </c>
    </row>
    <row r="305" spans="1:18">
      <c r="A305" t="s">
        <v>243</v>
      </c>
      <c r="B305" t="s">
        <v>18</v>
      </c>
      <c r="C305" t="s">
        <v>244</v>
      </c>
      <c r="D305">
        <v>1</v>
      </c>
      <c r="E305">
        <v>1</v>
      </c>
      <c r="F305" s="1">
        <v>40660</v>
      </c>
      <c r="G305" t="s">
        <v>245</v>
      </c>
      <c r="H305">
        <v>20.9</v>
      </c>
      <c r="I305" s="3">
        <f t="shared" si="47"/>
        <v>43472</v>
      </c>
      <c r="J305" s="3">
        <f t="shared" si="58"/>
        <v>9563.84</v>
      </c>
      <c r="K305" s="3">
        <f t="shared" si="49"/>
        <v>3325.6079999999997</v>
      </c>
      <c r="L305" s="3">
        <f t="shared" si="50"/>
        <v>15215.199999999999</v>
      </c>
      <c r="M305" s="3">
        <f t="shared" si="51"/>
        <v>1478.048</v>
      </c>
      <c r="N305" s="3">
        <f t="shared" si="52"/>
        <v>260.83199999999999</v>
      </c>
      <c r="O305" s="3">
        <f t="shared" si="60"/>
        <v>912.91200000000003</v>
      </c>
      <c r="P305" s="3">
        <f t="shared" si="53"/>
        <v>130.416</v>
      </c>
      <c r="Q305" s="3">
        <f t="shared" si="54"/>
        <v>30886.856</v>
      </c>
      <c r="R305" s="2">
        <f t="shared" si="55"/>
        <v>74358.856</v>
      </c>
    </row>
    <row r="306" spans="1:18">
      <c r="A306" t="s">
        <v>296</v>
      </c>
      <c r="B306" t="s">
        <v>18</v>
      </c>
      <c r="C306" t="s">
        <v>244</v>
      </c>
      <c r="D306">
        <v>1</v>
      </c>
      <c r="E306">
        <v>1</v>
      </c>
      <c r="F306" s="1">
        <v>40569</v>
      </c>
      <c r="G306" t="s">
        <v>245</v>
      </c>
      <c r="H306">
        <v>20.9</v>
      </c>
      <c r="I306" s="3">
        <f t="shared" si="47"/>
        <v>43472</v>
      </c>
      <c r="J306" s="3">
        <f t="shared" si="58"/>
        <v>9563.84</v>
      </c>
      <c r="K306" s="3">
        <f t="shared" si="49"/>
        <v>3325.6079999999997</v>
      </c>
      <c r="L306" s="3">
        <f t="shared" si="50"/>
        <v>15215.199999999999</v>
      </c>
      <c r="M306" s="3">
        <f t="shared" si="51"/>
        <v>1478.048</v>
      </c>
      <c r="N306" s="3">
        <f t="shared" si="52"/>
        <v>260.83199999999999</v>
      </c>
      <c r="O306" s="3">
        <f t="shared" si="60"/>
        <v>912.91200000000003</v>
      </c>
      <c r="P306" s="3">
        <f t="shared" si="53"/>
        <v>130.416</v>
      </c>
      <c r="Q306" s="3">
        <f t="shared" si="54"/>
        <v>30886.856</v>
      </c>
      <c r="R306" s="2">
        <f t="shared" si="55"/>
        <v>74358.856</v>
      </c>
    </row>
    <row r="307" spans="1:18">
      <c r="A307" t="s">
        <v>679</v>
      </c>
      <c r="B307" t="s">
        <v>18</v>
      </c>
      <c r="C307" t="s">
        <v>244</v>
      </c>
      <c r="D307">
        <v>1</v>
      </c>
      <c r="E307">
        <v>1</v>
      </c>
      <c r="F307" s="1">
        <v>40476</v>
      </c>
      <c r="G307" t="s">
        <v>245</v>
      </c>
      <c r="H307">
        <v>20.9</v>
      </c>
      <c r="I307" s="3">
        <f t="shared" si="47"/>
        <v>43472</v>
      </c>
      <c r="J307" s="3">
        <f t="shared" si="58"/>
        <v>9563.84</v>
      </c>
      <c r="K307" s="3">
        <f t="shared" si="49"/>
        <v>3325.6079999999997</v>
      </c>
      <c r="L307" s="3">
        <f t="shared" si="50"/>
        <v>15215.199999999999</v>
      </c>
      <c r="M307" s="3">
        <f t="shared" si="51"/>
        <v>1478.048</v>
      </c>
      <c r="N307" s="3">
        <f t="shared" si="52"/>
        <v>260.83199999999999</v>
      </c>
      <c r="O307" s="3">
        <f t="shared" si="60"/>
        <v>912.91200000000003</v>
      </c>
      <c r="P307" s="3">
        <f t="shared" si="53"/>
        <v>130.416</v>
      </c>
      <c r="Q307" s="3">
        <f t="shared" si="54"/>
        <v>30886.856</v>
      </c>
      <c r="R307" s="2">
        <f t="shared" si="55"/>
        <v>74358.856</v>
      </c>
    </row>
    <row r="308" spans="1:18">
      <c r="A308" t="s">
        <v>561</v>
      </c>
      <c r="B308" t="s">
        <v>210</v>
      </c>
      <c r="C308" t="s">
        <v>494</v>
      </c>
      <c r="D308">
        <v>1</v>
      </c>
      <c r="E308">
        <v>1</v>
      </c>
      <c r="F308" s="1">
        <v>40358</v>
      </c>
      <c r="G308" t="s">
        <v>562</v>
      </c>
      <c r="H308">
        <v>20.82</v>
      </c>
      <c r="I308" s="3">
        <f t="shared" si="47"/>
        <v>43305.599999999999</v>
      </c>
      <c r="J308" s="3">
        <f t="shared" si="58"/>
        <v>9527.232</v>
      </c>
      <c r="K308" s="3">
        <f t="shared" si="49"/>
        <v>3312.8783999999996</v>
      </c>
      <c r="L308" s="3">
        <f t="shared" si="50"/>
        <v>15156.96</v>
      </c>
      <c r="M308" s="3">
        <f t="shared" si="51"/>
        <v>1472.3904</v>
      </c>
      <c r="N308" s="3">
        <f t="shared" si="52"/>
        <v>259.83359999999999</v>
      </c>
      <c r="O308" s="3">
        <f t="shared" si="60"/>
        <v>909.41759999999999</v>
      </c>
      <c r="P308" s="3">
        <f t="shared" si="53"/>
        <v>129.91679999999999</v>
      </c>
      <c r="Q308" s="3">
        <f t="shared" si="54"/>
        <v>30768.628799999999</v>
      </c>
      <c r="R308" s="2">
        <f t="shared" si="55"/>
        <v>74074.228799999997</v>
      </c>
    </row>
    <row r="309" spans="1:18">
      <c r="A309" t="s">
        <v>560</v>
      </c>
      <c r="B309" t="s">
        <v>37</v>
      </c>
      <c r="C309" t="s">
        <v>162</v>
      </c>
      <c r="D309">
        <v>1</v>
      </c>
      <c r="E309">
        <v>1</v>
      </c>
      <c r="F309" s="1">
        <v>41015</v>
      </c>
      <c r="G309" t="s">
        <v>348</v>
      </c>
      <c r="H309">
        <v>20.55</v>
      </c>
      <c r="I309" s="3">
        <f t="shared" si="47"/>
        <v>42744</v>
      </c>
      <c r="J309" s="3">
        <f t="shared" si="58"/>
        <v>9403.68</v>
      </c>
      <c r="K309" s="3">
        <f t="shared" si="49"/>
        <v>3269.9159999999997</v>
      </c>
      <c r="L309" s="3">
        <f t="shared" si="50"/>
        <v>14960.4</v>
      </c>
      <c r="M309" s="3">
        <f t="shared" si="51"/>
        <v>1453.296</v>
      </c>
      <c r="N309" s="3">
        <f t="shared" si="52"/>
        <v>256.464</v>
      </c>
      <c r="O309" s="3">
        <f t="shared" si="60"/>
        <v>897.62400000000002</v>
      </c>
      <c r="P309" s="3">
        <f t="shared" si="53"/>
        <v>128.232</v>
      </c>
      <c r="Q309" s="3">
        <f t="shared" si="54"/>
        <v>30369.611999999997</v>
      </c>
      <c r="R309" s="2">
        <f t="shared" si="55"/>
        <v>73113.611999999994</v>
      </c>
    </row>
    <row r="310" spans="1:18">
      <c r="A310" t="s">
        <v>668</v>
      </c>
      <c r="B310" t="s">
        <v>46</v>
      </c>
      <c r="C310" t="s">
        <v>82</v>
      </c>
      <c r="D310">
        <v>1</v>
      </c>
      <c r="E310">
        <v>0.88</v>
      </c>
      <c r="F310" s="1">
        <v>38392</v>
      </c>
      <c r="G310" t="s">
        <v>488</v>
      </c>
      <c r="H310">
        <v>22.42</v>
      </c>
      <c r="I310" s="3">
        <f t="shared" si="47"/>
        <v>41037.568000000007</v>
      </c>
      <c r="J310" s="3">
        <f t="shared" si="58"/>
        <v>9028.2649600000022</v>
      </c>
      <c r="K310" s="3">
        <f t="shared" si="49"/>
        <v>3139.3739520000004</v>
      </c>
      <c r="L310" s="3">
        <f t="shared" si="50"/>
        <v>14363.148800000001</v>
      </c>
      <c r="M310" s="3">
        <f t="shared" si="51"/>
        <v>1395.2773120000004</v>
      </c>
      <c r="N310" s="3">
        <f t="shared" si="52"/>
        <v>246.22540800000004</v>
      </c>
      <c r="O310" s="3">
        <f>I310*0.084</f>
        <v>3447.1557120000007</v>
      </c>
      <c r="P310" s="3">
        <f t="shared" si="53"/>
        <v>123.11270400000002</v>
      </c>
      <c r="Q310" s="3">
        <f t="shared" si="54"/>
        <v>31742.558848000004</v>
      </c>
      <c r="R310" s="2">
        <f t="shared" si="55"/>
        <v>72780.126848000014</v>
      </c>
    </row>
    <row r="311" spans="1:18">
      <c r="A311" t="s">
        <v>265</v>
      </c>
      <c r="B311" t="s">
        <v>9</v>
      </c>
      <c r="C311" t="s">
        <v>266</v>
      </c>
      <c r="D311">
        <v>1</v>
      </c>
      <c r="E311">
        <v>1</v>
      </c>
      <c r="F311" s="1">
        <v>40826</v>
      </c>
      <c r="G311" t="s">
        <v>250</v>
      </c>
      <c r="H311">
        <v>20.3</v>
      </c>
      <c r="I311" s="3">
        <f t="shared" si="47"/>
        <v>42224</v>
      </c>
      <c r="J311" s="3">
        <f t="shared" si="58"/>
        <v>9289.2800000000007</v>
      </c>
      <c r="K311" s="3">
        <f t="shared" si="49"/>
        <v>3230.136</v>
      </c>
      <c r="L311" s="3">
        <f t="shared" si="50"/>
        <v>14778.4</v>
      </c>
      <c r="M311" s="3">
        <f t="shared" si="51"/>
        <v>1435.6160000000002</v>
      </c>
      <c r="N311" s="3">
        <f t="shared" si="52"/>
        <v>253.34399999999999</v>
      </c>
      <c r="O311" s="3">
        <f>I311*0.028</f>
        <v>1182.2719999999999</v>
      </c>
      <c r="P311" s="3">
        <f t="shared" si="53"/>
        <v>126.672</v>
      </c>
      <c r="Q311" s="3">
        <f t="shared" si="54"/>
        <v>30295.72</v>
      </c>
      <c r="R311" s="2">
        <f t="shared" si="55"/>
        <v>72519.72</v>
      </c>
    </row>
    <row r="312" spans="1:18">
      <c r="A312" t="s">
        <v>588</v>
      </c>
      <c r="B312" t="s">
        <v>9</v>
      </c>
      <c r="C312" t="s">
        <v>589</v>
      </c>
      <c r="D312">
        <v>1</v>
      </c>
      <c r="E312">
        <v>1</v>
      </c>
      <c r="F312" s="1">
        <v>40569</v>
      </c>
      <c r="G312" t="s">
        <v>414</v>
      </c>
      <c r="H312">
        <v>20.22</v>
      </c>
      <c r="I312" s="3">
        <f t="shared" si="47"/>
        <v>42057.599999999999</v>
      </c>
      <c r="J312" s="3">
        <f t="shared" si="58"/>
        <v>9252.6720000000005</v>
      </c>
      <c r="K312" s="3">
        <f t="shared" si="49"/>
        <v>3217.4063999999998</v>
      </c>
      <c r="L312" s="3">
        <f t="shared" si="50"/>
        <v>14720.159999999998</v>
      </c>
      <c r="M312" s="3">
        <f t="shared" si="51"/>
        <v>1429.9584</v>
      </c>
      <c r="N312" s="3">
        <f t="shared" si="52"/>
        <v>252.34559999999999</v>
      </c>
      <c r="O312" s="3">
        <f>I312*0.028</f>
        <v>1177.6127999999999</v>
      </c>
      <c r="P312" s="3">
        <f t="shared" si="53"/>
        <v>126.1728</v>
      </c>
      <c r="Q312" s="3">
        <f t="shared" si="54"/>
        <v>30176.327999999998</v>
      </c>
      <c r="R312" s="2">
        <f t="shared" si="55"/>
        <v>72233.928</v>
      </c>
    </row>
    <row r="313" spans="1:18">
      <c r="A313" t="s">
        <v>249</v>
      </c>
      <c r="B313" t="s">
        <v>18</v>
      </c>
      <c r="C313" t="s">
        <v>244</v>
      </c>
      <c r="D313">
        <v>1</v>
      </c>
      <c r="E313">
        <v>1</v>
      </c>
      <c r="F313" s="1">
        <v>40823</v>
      </c>
      <c r="G313" t="s">
        <v>250</v>
      </c>
      <c r="H313">
        <v>20.3</v>
      </c>
      <c r="I313" s="3">
        <f t="shared" si="47"/>
        <v>42224</v>
      </c>
      <c r="J313" s="3">
        <f t="shared" si="58"/>
        <v>9289.2800000000007</v>
      </c>
      <c r="K313" s="3">
        <f t="shared" si="49"/>
        <v>3230.136</v>
      </c>
      <c r="L313" s="3">
        <f t="shared" si="50"/>
        <v>14778.4</v>
      </c>
      <c r="M313" s="3">
        <f t="shared" si="51"/>
        <v>1435.6160000000002</v>
      </c>
      <c r="N313" s="3">
        <f t="shared" si="52"/>
        <v>253.34399999999999</v>
      </c>
      <c r="O313" s="3">
        <f t="shared" ref="O313:O320" si="61">I313*0.021</f>
        <v>886.70400000000006</v>
      </c>
      <c r="P313" s="3">
        <f t="shared" si="53"/>
        <v>126.672</v>
      </c>
      <c r="Q313" s="3">
        <f t="shared" si="54"/>
        <v>30000.152000000002</v>
      </c>
      <c r="R313" s="2">
        <f t="shared" si="55"/>
        <v>72224.152000000002</v>
      </c>
    </row>
    <row r="314" spans="1:18">
      <c r="A314" t="s">
        <v>515</v>
      </c>
      <c r="B314" t="s">
        <v>210</v>
      </c>
      <c r="C314" t="s">
        <v>516</v>
      </c>
      <c r="D314">
        <v>1</v>
      </c>
      <c r="E314">
        <v>1</v>
      </c>
      <c r="F314" s="1">
        <v>40911</v>
      </c>
      <c r="G314" t="s">
        <v>250</v>
      </c>
      <c r="H314">
        <v>20.3</v>
      </c>
      <c r="I314" s="3">
        <f t="shared" si="47"/>
        <v>42224</v>
      </c>
      <c r="J314" s="3">
        <f t="shared" si="58"/>
        <v>9289.2800000000007</v>
      </c>
      <c r="K314" s="3">
        <f t="shared" si="49"/>
        <v>3230.136</v>
      </c>
      <c r="L314" s="3">
        <f t="shared" si="50"/>
        <v>14778.4</v>
      </c>
      <c r="M314" s="3">
        <f t="shared" si="51"/>
        <v>1435.6160000000002</v>
      </c>
      <c r="N314" s="3">
        <f t="shared" si="52"/>
        <v>253.34399999999999</v>
      </c>
      <c r="O314" s="3">
        <f t="shared" si="61"/>
        <v>886.70400000000006</v>
      </c>
      <c r="P314" s="3">
        <f t="shared" si="53"/>
        <v>126.672</v>
      </c>
      <c r="Q314" s="3">
        <f t="shared" si="54"/>
        <v>30000.152000000002</v>
      </c>
      <c r="R314" s="2">
        <f t="shared" si="55"/>
        <v>72224.152000000002</v>
      </c>
    </row>
    <row r="315" spans="1:18">
      <c r="A315" t="s">
        <v>393</v>
      </c>
      <c r="B315" t="s">
        <v>31</v>
      </c>
      <c r="C315" t="s">
        <v>394</v>
      </c>
      <c r="D315">
        <v>1</v>
      </c>
      <c r="E315">
        <v>1</v>
      </c>
      <c r="F315" s="1">
        <v>39503</v>
      </c>
      <c r="G315" t="s">
        <v>64</v>
      </c>
      <c r="H315">
        <v>20.260000000000002</v>
      </c>
      <c r="I315" s="3">
        <f t="shared" si="47"/>
        <v>42140.800000000003</v>
      </c>
      <c r="J315" s="3">
        <f t="shared" si="58"/>
        <v>9270.9760000000006</v>
      </c>
      <c r="K315" s="3">
        <f t="shared" si="49"/>
        <v>3223.7712000000001</v>
      </c>
      <c r="L315" s="3">
        <f t="shared" si="50"/>
        <v>14749.28</v>
      </c>
      <c r="M315" s="3">
        <f t="shared" si="51"/>
        <v>1432.7872000000002</v>
      </c>
      <c r="N315" s="3">
        <f t="shared" si="52"/>
        <v>252.84480000000002</v>
      </c>
      <c r="O315" s="3">
        <f t="shared" si="61"/>
        <v>884.95680000000016</v>
      </c>
      <c r="P315" s="3">
        <f t="shared" si="53"/>
        <v>126.42240000000001</v>
      </c>
      <c r="Q315" s="3">
        <f t="shared" si="54"/>
        <v>29941.038400000001</v>
      </c>
      <c r="R315" s="2">
        <f t="shared" si="55"/>
        <v>72081.838400000008</v>
      </c>
    </row>
    <row r="316" spans="1:18">
      <c r="A316" t="s">
        <v>62</v>
      </c>
      <c r="B316" t="s">
        <v>37</v>
      </c>
      <c r="C316" t="s">
        <v>63</v>
      </c>
      <c r="D316">
        <v>1</v>
      </c>
      <c r="E316">
        <v>1</v>
      </c>
      <c r="F316" s="1">
        <v>39295</v>
      </c>
      <c r="G316" t="s">
        <v>64</v>
      </c>
      <c r="H316">
        <v>20.260000000000002</v>
      </c>
      <c r="I316" s="3">
        <f t="shared" si="47"/>
        <v>42140.800000000003</v>
      </c>
      <c r="J316" s="3">
        <f t="shared" si="58"/>
        <v>9270.9760000000006</v>
      </c>
      <c r="K316" s="3">
        <f t="shared" si="49"/>
        <v>3223.7712000000001</v>
      </c>
      <c r="L316" s="3">
        <f t="shared" si="50"/>
        <v>14749.28</v>
      </c>
      <c r="M316" s="3">
        <f t="shared" si="51"/>
        <v>1432.7872000000002</v>
      </c>
      <c r="N316" s="3">
        <f t="shared" si="52"/>
        <v>252.84480000000002</v>
      </c>
      <c r="O316" s="3">
        <f t="shared" si="61"/>
        <v>884.95680000000016</v>
      </c>
      <c r="P316" s="3">
        <f t="shared" si="53"/>
        <v>126.42240000000001</v>
      </c>
      <c r="Q316" s="3">
        <f t="shared" si="54"/>
        <v>29941.038400000001</v>
      </c>
      <c r="R316" s="2">
        <f t="shared" si="55"/>
        <v>72081.838400000008</v>
      </c>
    </row>
    <row r="317" spans="1:18">
      <c r="A317" t="s">
        <v>392</v>
      </c>
      <c r="B317" t="s">
        <v>37</v>
      </c>
      <c r="C317" t="s">
        <v>63</v>
      </c>
      <c r="D317">
        <v>1</v>
      </c>
      <c r="E317">
        <v>1</v>
      </c>
      <c r="F317" s="1">
        <v>39427</v>
      </c>
      <c r="G317" t="s">
        <v>64</v>
      </c>
      <c r="H317">
        <v>20.260000000000002</v>
      </c>
      <c r="I317" s="3">
        <f t="shared" si="47"/>
        <v>42140.800000000003</v>
      </c>
      <c r="J317" s="3">
        <f t="shared" si="58"/>
        <v>9270.9760000000006</v>
      </c>
      <c r="K317" s="3">
        <f t="shared" si="49"/>
        <v>3223.7712000000001</v>
      </c>
      <c r="L317" s="3">
        <f t="shared" si="50"/>
        <v>14749.28</v>
      </c>
      <c r="M317" s="3">
        <f t="shared" si="51"/>
        <v>1432.7872000000002</v>
      </c>
      <c r="N317" s="3">
        <f t="shared" si="52"/>
        <v>252.84480000000002</v>
      </c>
      <c r="O317" s="3">
        <f t="shared" si="61"/>
        <v>884.95680000000016</v>
      </c>
      <c r="P317" s="3">
        <f t="shared" si="53"/>
        <v>126.42240000000001</v>
      </c>
      <c r="Q317" s="3">
        <f t="shared" si="54"/>
        <v>29941.038400000001</v>
      </c>
      <c r="R317" s="2">
        <f t="shared" si="55"/>
        <v>72081.838400000008</v>
      </c>
    </row>
    <row r="318" spans="1:18">
      <c r="A318" t="s">
        <v>714</v>
      </c>
      <c r="B318" t="s">
        <v>31</v>
      </c>
      <c r="C318" t="s">
        <v>32</v>
      </c>
      <c r="D318">
        <v>1</v>
      </c>
      <c r="E318">
        <v>0.75</v>
      </c>
      <c r="F318" s="1">
        <v>34898</v>
      </c>
      <c r="G318" t="s">
        <v>3</v>
      </c>
      <c r="H318">
        <v>26.64</v>
      </c>
      <c r="I318" s="3">
        <f t="shared" si="47"/>
        <v>41558.400000000001</v>
      </c>
      <c r="J318" s="3">
        <f t="shared" si="58"/>
        <v>9142.848</v>
      </c>
      <c r="K318" s="3">
        <f t="shared" si="49"/>
        <v>3179.2175999999999</v>
      </c>
      <c r="L318" s="3">
        <f t="shared" si="50"/>
        <v>14545.439999999999</v>
      </c>
      <c r="M318" s="3">
        <f t="shared" si="51"/>
        <v>1412.9856000000002</v>
      </c>
      <c r="N318" s="3">
        <f t="shared" si="52"/>
        <v>249.35040000000001</v>
      </c>
      <c r="O318" s="3">
        <f t="shared" si="61"/>
        <v>872.72640000000013</v>
      </c>
      <c r="P318" s="3">
        <f t="shared" si="53"/>
        <v>124.6752</v>
      </c>
      <c r="Q318" s="3">
        <f t="shared" si="54"/>
        <v>29527.243199999997</v>
      </c>
      <c r="R318" s="2">
        <f t="shared" si="55"/>
        <v>71085.643199999991</v>
      </c>
    </row>
    <row r="319" spans="1:18">
      <c r="A319" t="s">
        <v>565</v>
      </c>
      <c r="B319" t="s">
        <v>210</v>
      </c>
      <c r="C319" t="s">
        <v>566</v>
      </c>
      <c r="D319">
        <v>1</v>
      </c>
      <c r="E319">
        <v>1</v>
      </c>
      <c r="F319" s="1">
        <v>39646</v>
      </c>
      <c r="G319" t="s">
        <v>356</v>
      </c>
      <c r="H319">
        <v>19.95</v>
      </c>
      <c r="I319" s="3">
        <f t="shared" si="47"/>
        <v>41496</v>
      </c>
      <c r="J319" s="3">
        <f t="shared" si="58"/>
        <v>9129.1200000000008</v>
      </c>
      <c r="K319" s="3">
        <f t="shared" si="49"/>
        <v>3174.444</v>
      </c>
      <c r="L319" s="3">
        <f t="shared" si="50"/>
        <v>14523.599999999999</v>
      </c>
      <c r="M319" s="3">
        <f t="shared" si="51"/>
        <v>1410.864</v>
      </c>
      <c r="N319" s="3">
        <f t="shared" si="52"/>
        <v>248.976</v>
      </c>
      <c r="O319" s="3">
        <f t="shared" si="61"/>
        <v>871.41600000000005</v>
      </c>
      <c r="P319" s="3">
        <f t="shared" si="53"/>
        <v>124.488</v>
      </c>
      <c r="Q319" s="3">
        <f t="shared" si="54"/>
        <v>29482.907999999999</v>
      </c>
      <c r="R319" s="2">
        <f t="shared" si="55"/>
        <v>70978.907999999996</v>
      </c>
    </row>
    <row r="320" spans="1:18">
      <c r="A320" t="s">
        <v>426</v>
      </c>
      <c r="B320" t="s">
        <v>37</v>
      </c>
      <c r="C320" t="s">
        <v>427</v>
      </c>
      <c r="D320">
        <v>1</v>
      </c>
      <c r="E320">
        <v>1</v>
      </c>
      <c r="F320" s="1">
        <v>41012</v>
      </c>
      <c r="G320" t="s">
        <v>312</v>
      </c>
      <c r="H320">
        <v>19.920000000000002</v>
      </c>
      <c r="I320" s="3">
        <f t="shared" si="47"/>
        <v>41433.600000000006</v>
      </c>
      <c r="J320" s="3">
        <f t="shared" si="58"/>
        <v>9115.3920000000016</v>
      </c>
      <c r="K320" s="3">
        <f t="shared" si="49"/>
        <v>3169.6704000000004</v>
      </c>
      <c r="L320" s="3">
        <f t="shared" si="50"/>
        <v>14501.76</v>
      </c>
      <c r="M320" s="3">
        <f t="shared" si="51"/>
        <v>1408.7424000000003</v>
      </c>
      <c r="N320" s="3">
        <f t="shared" si="52"/>
        <v>248.60160000000005</v>
      </c>
      <c r="O320" s="3">
        <f t="shared" si="61"/>
        <v>870.10560000000021</v>
      </c>
      <c r="P320" s="3">
        <f t="shared" si="53"/>
        <v>124.30080000000002</v>
      </c>
      <c r="Q320" s="3">
        <f t="shared" si="54"/>
        <v>29438.572800000005</v>
      </c>
      <c r="R320" s="2">
        <f t="shared" si="55"/>
        <v>70872.172800000015</v>
      </c>
    </row>
    <row r="321" spans="1:18">
      <c r="A321" t="s">
        <v>219</v>
      </c>
      <c r="B321" t="s">
        <v>9</v>
      </c>
      <c r="C321" t="s">
        <v>10</v>
      </c>
      <c r="D321">
        <v>6</v>
      </c>
      <c r="E321">
        <v>0.75</v>
      </c>
      <c r="F321" s="1">
        <v>36951</v>
      </c>
      <c r="G321" t="s">
        <v>220</v>
      </c>
      <c r="H321">
        <v>26.32</v>
      </c>
      <c r="I321" s="3">
        <f t="shared" si="47"/>
        <v>41059.199999999997</v>
      </c>
      <c r="J321" s="3">
        <f t="shared" si="58"/>
        <v>9033.0239999999994</v>
      </c>
      <c r="K321" s="3">
        <f t="shared" si="49"/>
        <v>3141.0287999999996</v>
      </c>
      <c r="L321" s="3">
        <f t="shared" si="50"/>
        <v>14370.719999999998</v>
      </c>
      <c r="M321" s="3">
        <f t="shared" si="51"/>
        <v>1396.0128</v>
      </c>
      <c r="N321" s="3">
        <f t="shared" si="52"/>
        <v>246.3552</v>
      </c>
      <c r="O321" s="3">
        <f>I321*0.028</f>
        <v>1149.6576</v>
      </c>
      <c r="P321" s="3">
        <f t="shared" si="53"/>
        <v>123.1776</v>
      </c>
      <c r="Q321" s="3">
        <f t="shared" si="54"/>
        <v>29459.975999999999</v>
      </c>
      <c r="R321" s="2">
        <f t="shared" si="55"/>
        <v>70519.175999999992</v>
      </c>
    </row>
    <row r="322" spans="1:18">
      <c r="A322" t="s">
        <v>795</v>
      </c>
      <c r="B322" t="s">
        <v>37</v>
      </c>
      <c r="C322" t="s">
        <v>650</v>
      </c>
      <c r="D322">
        <v>1</v>
      </c>
      <c r="E322">
        <v>1</v>
      </c>
      <c r="F322" s="1">
        <v>39433</v>
      </c>
      <c r="G322" t="s">
        <v>796</v>
      </c>
      <c r="H322">
        <v>19.62</v>
      </c>
      <c r="I322" s="3">
        <f t="shared" ref="I322:I379" si="62">SUM(H322*2080)*E322</f>
        <v>40809.599999999999</v>
      </c>
      <c r="J322" s="3">
        <f t="shared" ref="J322:J353" si="63">SUM(I322*0.22)</f>
        <v>8978.1119999999992</v>
      </c>
      <c r="K322" s="3">
        <f t="shared" ref="K322:K379" si="64">SUM(I322*0.0765)</f>
        <v>3121.9343999999996</v>
      </c>
      <c r="L322" s="3">
        <f t="shared" ref="L322:L379" si="65">SUM(I322*0.35)</f>
        <v>14283.359999999999</v>
      </c>
      <c r="M322" s="3">
        <f t="shared" ref="M322:M379" si="66">SUM(I322*0.034)</f>
        <v>1387.5264</v>
      </c>
      <c r="N322" s="3">
        <f t="shared" ref="N322:N379" si="67">SUM(I322*0.006)</f>
        <v>244.85759999999999</v>
      </c>
      <c r="O322" s="3">
        <f t="shared" ref="O322:O327" si="68">I322*0.021</f>
        <v>857.00160000000005</v>
      </c>
      <c r="P322" s="3">
        <f t="shared" ref="P322:P379" si="69">I322*0.003</f>
        <v>122.4288</v>
      </c>
      <c r="Q322" s="3">
        <f t="shared" ref="Q322:Q379" si="70">SUM(J322:P322)</f>
        <v>28995.220799999999</v>
      </c>
      <c r="R322" s="2">
        <f t="shared" ref="R322:R379" si="71">Q322+I322</f>
        <v>69804.820800000001</v>
      </c>
    </row>
    <row r="323" spans="1:18">
      <c r="A323" t="s">
        <v>395</v>
      </c>
      <c r="B323" t="s">
        <v>42</v>
      </c>
      <c r="C323" t="s">
        <v>69</v>
      </c>
      <c r="D323">
        <v>1</v>
      </c>
      <c r="E323">
        <v>1</v>
      </c>
      <c r="F323" s="1">
        <v>41003</v>
      </c>
      <c r="G323" t="s">
        <v>396</v>
      </c>
      <c r="H323">
        <v>19.62</v>
      </c>
      <c r="I323" s="3">
        <f t="shared" si="62"/>
        <v>40809.599999999999</v>
      </c>
      <c r="J323" s="3">
        <f t="shared" si="63"/>
        <v>8978.1119999999992</v>
      </c>
      <c r="K323" s="3">
        <f t="shared" si="64"/>
        <v>3121.9343999999996</v>
      </c>
      <c r="L323" s="3">
        <f t="shared" si="65"/>
        <v>14283.359999999999</v>
      </c>
      <c r="M323" s="3">
        <f t="shared" si="66"/>
        <v>1387.5264</v>
      </c>
      <c r="N323" s="3">
        <f t="shared" si="67"/>
        <v>244.85759999999999</v>
      </c>
      <c r="O323" s="3">
        <f t="shared" si="68"/>
        <v>857.00160000000005</v>
      </c>
      <c r="P323" s="3">
        <f t="shared" si="69"/>
        <v>122.4288</v>
      </c>
      <c r="Q323" s="3">
        <f t="shared" si="70"/>
        <v>28995.220799999999</v>
      </c>
      <c r="R323" s="2">
        <f t="shared" si="71"/>
        <v>69804.820800000001</v>
      </c>
    </row>
    <row r="324" spans="1:18">
      <c r="A324" t="s">
        <v>720</v>
      </c>
      <c r="B324" t="s">
        <v>5</v>
      </c>
      <c r="C324" t="s">
        <v>255</v>
      </c>
      <c r="D324">
        <v>1</v>
      </c>
      <c r="E324">
        <v>1</v>
      </c>
      <c r="F324" s="1">
        <v>40301</v>
      </c>
      <c r="G324" t="s">
        <v>163</v>
      </c>
      <c r="H324">
        <v>19.38</v>
      </c>
      <c r="I324" s="3">
        <f t="shared" si="62"/>
        <v>40310.400000000001</v>
      </c>
      <c r="J324" s="3">
        <f t="shared" si="63"/>
        <v>8868.2880000000005</v>
      </c>
      <c r="K324" s="3">
        <f t="shared" si="64"/>
        <v>3083.7456000000002</v>
      </c>
      <c r="L324" s="3">
        <f t="shared" si="65"/>
        <v>14108.64</v>
      </c>
      <c r="M324" s="3">
        <f t="shared" si="66"/>
        <v>1370.5536000000002</v>
      </c>
      <c r="N324" s="3">
        <f t="shared" si="67"/>
        <v>241.86240000000001</v>
      </c>
      <c r="O324" s="3">
        <f t="shared" si="68"/>
        <v>846.51840000000004</v>
      </c>
      <c r="P324" s="3">
        <f t="shared" si="69"/>
        <v>120.9312</v>
      </c>
      <c r="Q324" s="3">
        <f t="shared" si="70"/>
        <v>28640.539200000003</v>
      </c>
      <c r="R324" s="2">
        <f t="shared" si="71"/>
        <v>68950.939200000008</v>
      </c>
    </row>
    <row r="325" spans="1:18">
      <c r="A325" t="s">
        <v>269</v>
      </c>
      <c r="B325" t="s">
        <v>31</v>
      </c>
      <c r="C325" t="s">
        <v>270</v>
      </c>
      <c r="D325">
        <v>1</v>
      </c>
      <c r="E325">
        <v>1</v>
      </c>
      <c r="F325" s="1">
        <v>40070</v>
      </c>
      <c r="G325" t="s">
        <v>163</v>
      </c>
      <c r="H325">
        <v>19.38</v>
      </c>
      <c r="I325" s="3">
        <f t="shared" si="62"/>
        <v>40310.400000000001</v>
      </c>
      <c r="J325" s="3">
        <f t="shared" si="63"/>
        <v>8868.2880000000005</v>
      </c>
      <c r="K325" s="3">
        <f t="shared" si="64"/>
        <v>3083.7456000000002</v>
      </c>
      <c r="L325" s="3">
        <f t="shared" si="65"/>
        <v>14108.64</v>
      </c>
      <c r="M325" s="3">
        <f t="shared" si="66"/>
        <v>1370.5536000000002</v>
      </c>
      <c r="N325" s="3">
        <f t="shared" si="67"/>
        <v>241.86240000000001</v>
      </c>
      <c r="O325" s="3">
        <f t="shared" si="68"/>
        <v>846.51840000000004</v>
      </c>
      <c r="P325" s="3">
        <f t="shared" si="69"/>
        <v>120.9312</v>
      </c>
      <c r="Q325" s="3">
        <f t="shared" si="70"/>
        <v>28640.539200000003</v>
      </c>
      <c r="R325" s="2">
        <f t="shared" si="71"/>
        <v>68950.939200000008</v>
      </c>
    </row>
    <row r="326" spans="1:18">
      <c r="A326" t="s">
        <v>161</v>
      </c>
      <c r="B326" t="s">
        <v>37</v>
      </c>
      <c r="C326" t="s">
        <v>162</v>
      </c>
      <c r="D326">
        <v>1</v>
      </c>
      <c r="E326">
        <v>1</v>
      </c>
      <c r="F326" s="1">
        <v>41015</v>
      </c>
      <c r="G326" t="s">
        <v>163</v>
      </c>
      <c r="H326">
        <v>19.38</v>
      </c>
      <c r="I326" s="3">
        <f t="shared" si="62"/>
        <v>40310.400000000001</v>
      </c>
      <c r="J326" s="3">
        <f t="shared" si="63"/>
        <v>8868.2880000000005</v>
      </c>
      <c r="K326" s="3">
        <f t="shared" si="64"/>
        <v>3083.7456000000002</v>
      </c>
      <c r="L326" s="3">
        <f t="shared" si="65"/>
        <v>14108.64</v>
      </c>
      <c r="M326" s="3">
        <f t="shared" si="66"/>
        <v>1370.5536000000002</v>
      </c>
      <c r="N326" s="3">
        <f t="shared" si="67"/>
        <v>241.86240000000001</v>
      </c>
      <c r="O326" s="3">
        <f t="shared" si="68"/>
        <v>846.51840000000004</v>
      </c>
      <c r="P326" s="3">
        <f t="shared" si="69"/>
        <v>120.9312</v>
      </c>
      <c r="Q326" s="3">
        <f t="shared" si="70"/>
        <v>28640.539200000003</v>
      </c>
      <c r="R326" s="2">
        <f t="shared" si="71"/>
        <v>68950.939200000008</v>
      </c>
    </row>
    <row r="327" spans="1:18">
      <c r="A327" t="s">
        <v>139</v>
      </c>
      <c r="B327" t="s">
        <v>37</v>
      </c>
      <c r="C327" t="s">
        <v>63</v>
      </c>
      <c r="D327">
        <v>1</v>
      </c>
      <c r="E327">
        <v>1</v>
      </c>
      <c r="F327" s="1">
        <v>39882</v>
      </c>
      <c r="G327" t="s">
        <v>140</v>
      </c>
      <c r="H327">
        <v>19.34</v>
      </c>
      <c r="I327" s="3">
        <f t="shared" si="62"/>
        <v>40227.199999999997</v>
      </c>
      <c r="J327" s="3">
        <f t="shared" si="63"/>
        <v>8849.9839999999986</v>
      </c>
      <c r="K327" s="3">
        <f t="shared" si="64"/>
        <v>3077.3807999999999</v>
      </c>
      <c r="L327" s="3">
        <f t="shared" si="65"/>
        <v>14079.519999999999</v>
      </c>
      <c r="M327" s="3">
        <f t="shared" si="66"/>
        <v>1367.7248</v>
      </c>
      <c r="N327" s="3">
        <f t="shared" si="67"/>
        <v>241.36319999999998</v>
      </c>
      <c r="O327" s="3">
        <f t="shared" si="68"/>
        <v>844.77120000000002</v>
      </c>
      <c r="P327" s="3">
        <f t="shared" si="69"/>
        <v>120.68159999999999</v>
      </c>
      <c r="Q327" s="3">
        <f t="shared" si="70"/>
        <v>28581.425599999999</v>
      </c>
      <c r="R327" s="2">
        <f t="shared" si="71"/>
        <v>68808.625599999999</v>
      </c>
    </row>
    <row r="328" spans="1:18">
      <c r="A328" t="s">
        <v>451</v>
      </c>
      <c r="B328" t="s">
        <v>9</v>
      </c>
      <c r="C328" t="s">
        <v>452</v>
      </c>
      <c r="D328">
        <v>1</v>
      </c>
      <c r="E328">
        <v>1</v>
      </c>
      <c r="F328" s="1">
        <v>40876</v>
      </c>
      <c r="G328" t="s">
        <v>453</v>
      </c>
      <c r="H328">
        <v>19.059999999999999</v>
      </c>
      <c r="I328" s="3">
        <f t="shared" si="62"/>
        <v>39644.799999999996</v>
      </c>
      <c r="J328" s="3">
        <f t="shared" si="63"/>
        <v>8721.8559999999998</v>
      </c>
      <c r="K328" s="3">
        <f t="shared" si="64"/>
        <v>3032.8271999999997</v>
      </c>
      <c r="L328" s="3">
        <f t="shared" si="65"/>
        <v>13875.679999999998</v>
      </c>
      <c r="M328" s="3">
        <f t="shared" si="66"/>
        <v>1347.9232</v>
      </c>
      <c r="N328" s="3">
        <f t="shared" si="67"/>
        <v>237.86879999999996</v>
      </c>
      <c r="O328" s="3">
        <f>I328*0.028</f>
        <v>1110.0544</v>
      </c>
      <c r="P328" s="3">
        <f t="shared" si="69"/>
        <v>118.93439999999998</v>
      </c>
      <c r="Q328" s="3">
        <f t="shared" si="70"/>
        <v>28445.144</v>
      </c>
      <c r="R328" s="2">
        <f t="shared" si="71"/>
        <v>68089.943999999989</v>
      </c>
    </row>
    <row r="329" spans="1:18">
      <c r="A329" t="s">
        <v>381</v>
      </c>
      <c r="B329" t="s">
        <v>120</v>
      </c>
      <c r="C329" t="s">
        <v>382</v>
      </c>
      <c r="D329">
        <v>1</v>
      </c>
      <c r="E329">
        <v>0.6</v>
      </c>
      <c r="F329" s="1">
        <v>39370</v>
      </c>
      <c r="G329" t="s">
        <v>86</v>
      </c>
      <c r="H329">
        <v>31.46</v>
      </c>
      <c r="I329" s="3">
        <f t="shared" si="62"/>
        <v>39262.080000000002</v>
      </c>
      <c r="J329" s="3">
        <f t="shared" si="63"/>
        <v>8637.6576000000005</v>
      </c>
      <c r="K329" s="3">
        <f t="shared" si="64"/>
        <v>3003.5491200000001</v>
      </c>
      <c r="L329" s="3">
        <f t="shared" si="65"/>
        <v>13741.727999999999</v>
      </c>
      <c r="M329" s="3">
        <f t="shared" si="66"/>
        <v>1334.9107200000001</v>
      </c>
      <c r="N329" s="3">
        <f t="shared" si="67"/>
        <v>235.57248000000001</v>
      </c>
      <c r="O329" s="3">
        <f>I329*0.021</f>
        <v>824.50368000000003</v>
      </c>
      <c r="P329" s="3">
        <f t="shared" si="69"/>
        <v>117.78624000000001</v>
      </c>
      <c r="Q329" s="3">
        <f t="shared" si="70"/>
        <v>27895.707839999999</v>
      </c>
      <c r="R329" s="2">
        <f t="shared" si="71"/>
        <v>67157.787840000005</v>
      </c>
    </row>
    <row r="330" spans="1:18">
      <c r="A330" t="s">
        <v>254</v>
      </c>
      <c r="B330" t="s">
        <v>5</v>
      </c>
      <c r="C330" t="s">
        <v>255</v>
      </c>
      <c r="D330">
        <v>1</v>
      </c>
      <c r="E330">
        <v>1</v>
      </c>
      <c r="F330" s="1">
        <v>40399</v>
      </c>
      <c r="G330" t="s">
        <v>256</v>
      </c>
      <c r="H330">
        <v>18.82</v>
      </c>
      <c r="I330" s="3">
        <f t="shared" si="62"/>
        <v>39145.599999999999</v>
      </c>
      <c r="J330" s="3">
        <f t="shared" si="63"/>
        <v>8612.0319999999992</v>
      </c>
      <c r="K330" s="3">
        <f t="shared" si="64"/>
        <v>2994.6383999999998</v>
      </c>
      <c r="L330" s="3">
        <f t="shared" si="65"/>
        <v>13700.96</v>
      </c>
      <c r="M330" s="3">
        <f t="shared" si="66"/>
        <v>1330.9503999999999</v>
      </c>
      <c r="N330" s="3">
        <f t="shared" si="67"/>
        <v>234.87360000000001</v>
      </c>
      <c r="O330" s="3">
        <f>I330*0.021</f>
        <v>822.05759999999998</v>
      </c>
      <c r="P330" s="3">
        <f t="shared" si="69"/>
        <v>117.43680000000001</v>
      </c>
      <c r="Q330" s="3">
        <f t="shared" si="70"/>
        <v>27812.948799999998</v>
      </c>
      <c r="R330" s="2">
        <f t="shared" si="71"/>
        <v>66958.54879999999</v>
      </c>
    </row>
    <row r="331" spans="1:18">
      <c r="A331" t="s">
        <v>772</v>
      </c>
      <c r="B331" t="s">
        <v>31</v>
      </c>
      <c r="C331" t="s">
        <v>538</v>
      </c>
      <c r="D331">
        <v>1</v>
      </c>
      <c r="E331">
        <v>1</v>
      </c>
      <c r="F331" s="1">
        <v>40882</v>
      </c>
      <c r="G331" t="s">
        <v>594</v>
      </c>
      <c r="H331">
        <v>18.25</v>
      </c>
      <c r="I331" s="3">
        <f t="shared" si="62"/>
        <v>37960</v>
      </c>
      <c r="J331" s="3">
        <f t="shared" si="63"/>
        <v>8351.2000000000007</v>
      </c>
      <c r="K331" s="3">
        <f t="shared" si="64"/>
        <v>2903.94</v>
      </c>
      <c r="L331" s="3">
        <f t="shared" si="65"/>
        <v>13286</v>
      </c>
      <c r="M331" s="3">
        <f t="shared" si="66"/>
        <v>1290.6400000000001</v>
      </c>
      <c r="N331" s="3">
        <f t="shared" si="67"/>
        <v>227.76</v>
      </c>
      <c r="O331" s="3">
        <f>I331*0.021</f>
        <v>797.16000000000008</v>
      </c>
      <c r="P331" s="3">
        <f t="shared" si="69"/>
        <v>113.88</v>
      </c>
      <c r="Q331" s="3">
        <f t="shared" si="70"/>
        <v>26970.579999999998</v>
      </c>
      <c r="R331" s="2">
        <f t="shared" si="71"/>
        <v>64930.58</v>
      </c>
    </row>
    <row r="332" spans="1:18">
      <c r="A332" t="s">
        <v>326</v>
      </c>
      <c r="B332" t="s">
        <v>42</v>
      </c>
      <c r="C332" t="s">
        <v>327</v>
      </c>
      <c r="D332">
        <v>1</v>
      </c>
      <c r="E332">
        <v>1</v>
      </c>
      <c r="F332" s="1">
        <v>40037</v>
      </c>
      <c r="G332" t="s">
        <v>328</v>
      </c>
      <c r="H332">
        <v>18.239999999999998</v>
      </c>
      <c r="I332" s="3">
        <f t="shared" si="62"/>
        <v>37939.199999999997</v>
      </c>
      <c r="J332" s="3">
        <f t="shared" si="63"/>
        <v>8346.6239999999998</v>
      </c>
      <c r="K332" s="3">
        <f t="shared" si="64"/>
        <v>2902.3487999999998</v>
      </c>
      <c r="L332" s="3">
        <f t="shared" si="65"/>
        <v>13278.719999999998</v>
      </c>
      <c r="M332" s="3">
        <f t="shared" si="66"/>
        <v>1289.9328</v>
      </c>
      <c r="N332" s="3">
        <f t="shared" si="67"/>
        <v>227.6352</v>
      </c>
      <c r="O332" s="3">
        <f>I332*0.021</f>
        <v>796.72320000000002</v>
      </c>
      <c r="P332" s="3">
        <f t="shared" si="69"/>
        <v>113.8176</v>
      </c>
      <c r="Q332" s="3">
        <f t="shared" si="70"/>
        <v>26955.801599999995</v>
      </c>
      <c r="R332" s="2">
        <f t="shared" si="71"/>
        <v>64895.001599999989</v>
      </c>
    </row>
    <row r="333" spans="1:18">
      <c r="A333" t="s">
        <v>15</v>
      </c>
      <c r="B333" t="s">
        <v>9</v>
      </c>
      <c r="C333" t="s">
        <v>10</v>
      </c>
      <c r="D333">
        <v>6</v>
      </c>
      <c r="E333">
        <v>0.75</v>
      </c>
      <c r="F333" s="1">
        <v>39489</v>
      </c>
      <c r="G333" t="s">
        <v>16</v>
      </c>
      <c r="H333">
        <v>24.07</v>
      </c>
      <c r="I333" s="3">
        <f t="shared" si="62"/>
        <v>37549.199999999997</v>
      </c>
      <c r="J333" s="3">
        <f t="shared" si="63"/>
        <v>8260.8239999999987</v>
      </c>
      <c r="K333" s="3">
        <f t="shared" si="64"/>
        <v>2872.5137999999997</v>
      </c>
      <c r="L333" s="3">
        <f t="shared" si="65"/>
        <v>13142.219999999998</v>
      </c>
      <c r="M333" s="3">
        <f t="shared" si="66"/>
        <v>1276.6728000000001</v>
      </c>
      <c r="N333" s="3">
        <f t="shared" si="67"/>
        <v>225.29519999999999</v>
      </c>
      <c r="O333" s="3">
        <f>I333*0.028</f>
        <v>1051.3776</v>
      </c>
      <c r="P333" s="3">
        <f t="shared" si="69"/>
        <v>112.6476</v>
      </c>
      <c r="Q333" s="3">
        <f t="shared" si="70"/>
        <v>26941.550999999996</v>
      </c>
      <c r="R333" s="2">
        <f t="shared" si="71"/>
        <v>64490.750999999989</v>
      </c>
    </row>
    <row r="334" spans="1:18">
      <c r="A334" t="s">
        <v>252</v>
      </c>
      <c r="B334" t="s">
        <v>31</v>
      </c>
      <c r="C334" t="s">
        <v>171</v>
      </c>
      <c r="D334">
        <v>1</v>
      </c>
      <c r="E334">
        <v>0.75</v>
      </c>
      <c r="F334" s="1">
        <v>33504</v>
      </c>
      <c r="G334" t="s">
        <v>253</v>
      </c>
      <c r="H334">
        <v>23.51</v>
      </c>
      <c r="I334" s="3">
        <f t="shared" si="62"/>
        <v>36675.600000000006</v>
      </c>
      <c r="J334" s="3">
        <f t="shared" si="63"/>
        <v>8068.6320000000014</v>
      </c>
      <c r="K334" s="3">
        <f t="shared" si="64"/>
        <v>2805.6834000000003</v>
      </c>
      <c r="L334" s="3">
        <f t="shared" si="65"/>
        <v>12836.460000000001</v>
      </c>
      <c r="M334" s="3">
        <f t="shared" si="66"/>
        <v>1246.9704000000004</v>
      </c>
      <c r="N334" s="3">
        <f t="shared" si="67"/>
        <v>220.05360000000005</v>
      </c>
      <c r="O334" s="3">
        <f t="shared" ref="O334:O349" si="72">I334*0.021</f>
        <v>770.1876000000002</v>
      </c>
      <c r="P334" s="3">
        <f t="shared" si="69"/>
        <v>110.02680000000002</v>
      </c>
      <c r="Q334" s="3">
        <f t="shared" si="70"/>
        <v>26058.013800000004</v>
      </c>
      <c r="R334" s="2">
        <f t="shared" si="71"/>
        <v>62733.613800000006</v>
      </c>
    </row>
    <row r="335" spans="1:18">
      <c r="A335" t="s">
        <v>563</v>
      </c>
      <c r="B335" t="s">
        <v>31</v>
      </c>
      <c r="C335" t="s">
        <v>171</v>
      </c>
      <c r="D335">
        <v>1</v>
      </c>
      <c r="E335">
        <v>0.75</v>
      </c>
      <c r="F335" s="1">
        <v>34961</v>
      </c>
      <c r="G335" t="s">
        <v>564</v>
      </c>
      <c r="H335">
        <v>23.16</v>
      </c>
      <c r="I335" s="3">
        <f t="shared" si="62"/>
        <v>36129.600000000006</v>
      </c>
      <c r="J335" s="3">
        <f t="shared" si="63"/>
        <v>7948.5120000000015</v>
      </c>
      <c r="K335" s="3">
        <f t="shared" si="64"/>
        <v>2763.9144000000006</v>
      </c>
      <c r="L335" s="3">
        <f t="shared" si="65"/>
        <v>12645.36</v>
      </c>
      <c r="M335" s="3">
        <f t="shared" si="66"/>
        <v>1228.4064000000003</v>
      </c>
      <c r="N335" s="3">
        <f t="shared" si="67"/>
        <v>216.77760000000004</v>
      </c>
      <c r="O335" s="3">
        <f t="shared" si="72"/>
        <v>758.72160000000019</v>
      </c>
      <c r="P335" s="3">
        <f t="shared" si="69"/>
        <v>108.38880000000002</v>
      </c>
      <c r="Q335" s="3">
        <f t="shared" si="70"/>
        <v>25670.080800000007</v>
      </c>
      <c r="R335" s="2">
        <f t="shared" si="71"/>
        <v>61799.680800000016</v>
      </c>
    </row>
    <row r="336" spans="1:18">
      <c r="A336" t="s">
        <v>537</v>
      </c>
      <c r="B336" t="s">
        <v>31</v>
      </c>
      <c r="C336" t="s">
        <v>538</v>
      </c>
      <c r="D336">
        <v>1</v>
      </c>
      <c r="E336">
        <v>0.75</v>
      </c>
      <c r="F336" s="1">
        <v>35415</v>
      </c>
      <c r="G336" t="s">
        <v>539</v>
      </c>
      <c r="H336">
        <v>22.81</v>
      </c>
      <c r="I336" s="3">
        <f t="shared" si="62"/>
        <v>35583.599999999999</v>
      </c>
      <c r="J336" s="3">
        <f t="shared" si="63"/>
        <v>7828.3919999999998</v>
      </c>
      <c r="K336" s="3">
        <f t="shared" si="64"/>
        <v>2722.1453999999999</v>
      </c>
      <c r="L336" s="3">
        <f t="shared" si="65"/>
        <v>12454.259999999998</v>
      </c>
      <c r="M336" s="3">
        <f t="shared" si="66"/>
        <v>1209.8424</v>
      </c>
      <c r="N336" s="3">
        <f t="shared" si="67"/>
        <v>213.5016</v>
      </c>
      <c r="O336" s="3">
        <f t="shared" si="72"/>
        <v>747.25560000000007</v>
      </c>
      <c r="P336" s="3">
        <f t="shared" si="69"/>
        <v>106.7508</v>
      </c>
      <c r="Q336" s="3">
        <f t="shared" si="70"/>
        <v>25282.147799999999</v>
      </c>
      <c r="R336" s="2">
        <f t="shared" si="71"/>
        <v>60865.747799999997</v>
      </c>
    </row>
    <row r="337" spans="1:18">
      <c r="A337" t="s">
        <v>355</v>
      </c>
      <c r="B337" t="s">
        <v>37</v>
      </c>
      <c r="C337" t="s">
        <v>63</v>
      </c>
      <c r="D337">
        <v>1</v>
      </c>
      <c r="E337">
        <v>0.8</v>
      </c>
      <c r="F337" s="1">
        <v>39739</v>
      </c>
      <c r="G337" t="s">
        <v>356</v>
      </c>
      <c r="H337">
        <v>19.95</v>
      </c>
      <c r="I337" s="3">
        <f t="shared" si="62"/>
        <v>33196.800000000003</v>
      </c>
      <c r="J337" s="3">
        <f t="shared" si="63"/>
        <v>7303.2960000000003</v>
      </c>
      <c r="K337" s="3">
        <f t="shared" si="64"/>
        <v>2539.5552000000002</v>
      </c>
      <c r="L337" s="3">
        <f t="shared" si="65"/>
        <v>11618.880000000001</v>
      </c>
      <c r="M337" s="3">
        <f t="shared" si="66"/>
        <v>1128.6912000000002</v>
      </c>
      <c r="N337" s="3">
        <f t="shared" si="67"/>
        <v>199.18080000000003</v>
      </c>
      <c r="O337" s="3">
        <f t="shared" si="72"/>
        <v>697.13280000000009</v>
      </c>
      <c r="P337" s="3">
        <f t="shared" si="69"/>
        <v>99.590400000000017</v>
      </c>
      <c r="Q337" s="3">
        <f t="shared" si="70"/>
        <v>23586.326400000002</v>
      </c>
      <c r="R337" s="2">
        <f t="shared" si="71"/>
        <v>56783.126400000008</v>
      </c>
    </row>
    <row r="338" spans="1:18">
      <c r="A338" t="s">
        <v>412</v>
      </c>
      <c r="B338" t="s">
        <v>31</v>
      </c>
      <c r="C338" t="s">
        <v>413</v>
      </c>
      <c r="D338">
        <v>1</v>
      </c>
      <c r="E338">
        <v>0.75</v>
      </c>
      <c r="F338" s="1">
        <v>40679</v>
      </c>
      <c r="G338" t="s">
        <v>414</v>
      </c>
      <c r="H338">
        <v>20.22</v>
      </c>
      <c r="I338" s="3">
        <f t="shared" si="62"/>
        <v>31543.199999999997</v>
      </c>
      <c r="J338" s="3">
        <f t="shared" si="63"/>
        <v>6939.503999999999</v>
      </c>
      <c r="K338" s="3">
        <f t="shared" si="64"/>
        <v>2413.0547999999999</v>
      </c>
      <c r="L338" s="3">
        <f t="shared" si="65"/>
        <v>11040.119999999999</v>
      </c>
      <c r="M338" s="3">
        <f t="shared" si="66"/>
        <v>1072.4687999999999</v>
      </c>
      <c r="N338" s="3">
        <f t="shared" si="67"/>
        <v>189.25919999999999</v>
      </c>
      <c r="O338" s="3">
        <f t="shared" si="72"/>
        <v>662.40719999999999</v>
      </c>
      <c r="P338" s="3">
        <f t="shared" si="69"/>
        <v>94.629599999999996</v>
      </c>
      <c r="Q338" s="3">
        <f t="shared" si="70"/>
        <v>22411.443599999999</v>
      </c>
      <c r="R338" s="2">
        <f t="shared" si="71"/>
        <v>53954.643599999996</v>
      </c>
    </row>
    <row r="339" spans="1:18">
      <c r="A339" t="s">
        <v>359</v>
      </c>
      <c r="B339" t="s">
        <v>31</v>
      </c>
      <c r="C339" t="s">
        <v>171</v>
      </c>
      <c r="D339">
        <v>1</v>
      </c>
      <c r="E339">
        <v>0.62</v>
      </c>
      <c r="F339" s="1">
        <v>34837</v>
      </c>
      <c r="G339" t="s">
        <v>253</v>
      </c>
      <c r="H339">
        <v>23.51</v>
      </c>
      <c r="I339" s="3">
        <f t="shared" si="62"/>
        <v>30318.496000000003</v>
      </c>
      <c r="J339" s="3">
        <f t="shared" si="63"/>
        <v>6670.069120000001</v>
      </c>
      <c r="K339" s="3">
        <f t="shared" si="64"/>
        <v>2319.3649440000004</v>
      </c>
      <c r="L339" s="3">
        <f t="shared" si="65"/>
        <v>10611.473600000001</v>
      </c>
      <c r="M339" s="3">
        <f t="shared" si="66"/>
        <v>1030.8288640000001</v>
      </c>
      <c r="N339" s="3">
        <f t="shared" si="67"/>
        <v>181.91097600000003</v>
      </c>
      <c r="O339" s="3">
        <f t="shared" si="72"/>
        <v>636.68841600000007</v>
      </c>
      <c r="P339" s="3">
        <f t="shared" si="69"/>
        <v>90.955488000000017</v>
      </c>
      <c r="Q339" s="3">
        <f t="shared" si="70"/>
        <v>21541.291408000001</v>
      </c>
      <c r="R339" s="2">
        <f t="shared" si="71"/>
        <v>51859.787408000004</v>
      </c>
    </row>
    <row r="340" spans="1:18">
      <c r="A340" t="s">
        <v>484</v>
      </c>
      <c r="B340" t="s">
        <v>31</v>
      </c>
      <c r="C340" t="s">
        <v>485</v>
      </c>
      <c r="D340">
        <v>1</v>
      </c>
      <c r="E340">
        <v>0.5</v>
      </c>
      <c r="F340" s="1">
        <v>39867</v>
      </c>
      <c r="G340" t="s">
        <v>287</v>
      </c>
      <c r="H340">
        <v>28.76</v>
      </c>
      <c r="I340" s="3">
        <f t="shared" si="62"/>
        <v>29910.400000000001</v>
      </c>
      <c r="J340" s="3">
        <f t="shared" si="63"/>
        <v>6580.2880000000005</v>
      </c>
      <c r="K340" s="3">
        <f t="shared" si="64"/>
        <v>2288.1456000000003</v>
      </c>
      <c r="L340" s="3">
        <f t="shared" si="65"/>
        <v>10468.64</v>
      </c>
      <c r="M340" s="3">
        <f t="shared" si="66"/>
        <v>1016.9536000000002</v>
      </c>
      <c r="N340" s="3">
        <f t="shared" si="67"/>
        <v>179.4624</v>
      </c>
      <c r="O340" s="3">
        <f t="shared" si="72"/>
        <v>628.11840000000007</v>
      </c>
      <c r="P340" s="3">
        <f t="shared" si="69"/>
        <v>89.731200000000001</v>
      </c>
      <c r="Q340" s="3">
        <f t="shared" si="70"/>
        <v>21251.339199999999</v>
      </c>
      <c r="R340" s="2">
        <f t="shared" si="71"/>
        <v>51161.739199999996</v>
      </c>
    </row>
    <row r="341" spans="1:18">
      <c r="A341" t="s">
        <v>794</v>
      </c>
      <c r="B341" t="s">
        <v>31</v>
      </c>
      <c r="C341" t="s">
        <v>485</v>
      </c>
      <c r="D341">
        <v>1</v>
      </c>
      <c r="E341">
        <v>0.5</v>
      </c>
      <c r="F341" s="1">
        <v>39707</v>
      </c>
      <c r="G341" t="s">
        <v>287</v>
      </c>
      <c r="H341">
        <v>28.76</v>
      </c>
      <c r="I341" s="3">
        <f t="shared" si="62"/>
        <v>29910.400000000001</v>
      </c>
      <c r="J341" s="3">
        <f t="shared" si="63"/>
        <v>6580.2880000000005</v>
      </c>
      <c r="K341" s="3">
        <f t="shared" si="64"/>
        <v>2288.1456000000003</v>
      </c>
      <c r="L341" s="3">
        <f t="shared" si="65"/>
        <v>10468.64</v>
      </c>
      <c r="M341" s="3">
        <f t="shared" si="66"/>
        <v>1016.9536000000002</v>
      </c>
      <c r="N341" s="3">
        <f t="shared" si="67"/>
        <v>179.4624</v>
      </c>
      <c r="O341" s="3">
        <f t="shared" si="72"/>
        <v>628.11840000000007</v>
      </c>
      <c r="P341" s="3">
        <f t="shared" si="69"/>
        <v>89.731200000000001</v>
      </c>
      <c r="Q341" s="3">
        <f t="shared" si="70"/>
        <v>21251.339199999999</v>
      </c>
      <c r="R341" s="2">
        <f t="shared" si="71"/>
        <v>51161.739199999996</v>
      </c>
    </row>
    <row r="342" spans="1:18">
      <c r="A342" t="s">
        <v>813</v>
      </c>
      <c r="B342" t="s">
        <v>31</v>
      </c>
      <c r="C342" t="s">
        <v>814</v>
      </c>
      <c r="D342">
        <v>1</v>
      </c>
      <c r="E342">
        <v>0.75</v>
      </c>
      <c r="F342" s="1">
        <v>40238</v>
      </c>
      <c r="G342" t="s">
        <v>815</v>
      </c>
      <c r="H342">
        <v>18.77</v>
      </c>
      <c r="I342" s="3">
        <f t="shared" si="62"/>
        <v>29281.199999999997</v>
      </c>
      <c r="J342" s="3">
        <f t="shared" si="63"/>
        <v>6441.8639999999996</v>
      </c>
      <c r="K342" s="3">
        <f t="shared" si="64"/>
        <v>2240.0117999999998</v>
      </c>
      <c r="L342" s="3">
        <f t="shared" si="65"/>
        <v>10248.419999999998</v>
      </c>
      <c r="M342" s="3">
        <f t="shared" si="66"/>
        <v>995.56079999999997</v>
      </c>
      <c r="N342" s="3">
        <f t="shared" si="67"/>
        <v>175.68719999999999</v>
      </c>
      <c r="O342" s="3">
        <f t="shared" si="72"/>
        <v>614.90519999999992</v>
      </c>
      <c r="P342" s="3">
        <f t="shared" si="69"/>
        <v>87.843599999999995</v>
      </c>
      <c r="Q342" s="3">
        <f t="shared" si="70"/>
        <v>20804.292600000001</v>
      </c>
      <c r="R342" s="2">
        <f t="shared" si="71"/>
        <v>50085.492599999998</v>
      </c>
    </row>
    <row r="343" spans="1:18">
      <c r="A343" t="s">
        <v>601</v>
      </c>
      <c r="B343" t="s">
        <v>31</v>
      </c>
      <c r="C343" t="s">
        <v>602</v>
      </c>
      <c r="D343">
        <v>9</v>
      </c>
      <c r="E343">
        <v>1</v>
      </c>
      <c r="F343" s="1">
        <v>40392</v>
      </c>
      <c r="G343" t="s">
        <v>603</v>
      </c>
      <c r="H343">
        <v>13.79</v>
      </c>
      <c r="I343" s="3">
        <f t="shared" si="62"/>
        <v>28683.199999999997</v>
      </c>
      <c r="J343" s="3">
        <f t="shared" si="63"/>
        <v>6310.3039999999992</v>
      </c>
      <c r="K343" s="3">
        <f t="shared" si="64"/>
        <v>2194.2647999999999</v>
      </c>
      <c r="L343" s="3">
        <f t="shared" si="65"/>
        <v>10039.119999999999</v>
      </c>
      <c r="M343" s="3">
        <f t="shared" si="66"/>
        <v>975.22879999999998</v>
      </c>
      <c r="N343" s="3">
        <f t="shared" si="67"/>
        <v>172.0992</v>
      </c>
      <c r="O343" s="3">
        <f t="shared" si="72"/>
        <v>602.34719999999993</v>
      </c>
      <c r="P343" s="3">
        <f t="shared" si="69"/>
        <v>86.049599999999998</v>
      </c>
      <c r="Q343" s="3">
        <f t="shared" si="70"/>
        <v>20379.413599999996</v>
      </c>
      <c r="R343" s="2">
        <f t="shared" si="71"/>
        <v>49062.613599999997</v>
      </c>
    </row>
    <row r="344" spans="1:18">
      <c r="A344" t="s">
        <v>593</v>
      </c>
      <c r="B344" t="s">
        <v>37</v>
      </c>
      <c r="C344" t="s">
        <v>63</v>
      </c>
      <c r="D344">
        <v>1</v>
      </c>
      <c r="E344">
        <v>0.75</v>
      </c>
      <c r="F344" s="1">
        <v>40733</v>
      </c>
      <c r="G344" t="s">
        <v>594</v>
      </c>
      <c r="H344">
        <v>18.25</v>
      </c>
      <c r="I344" s="3">
        <f t="shared" si="62"/>
        <v>28470</v>
      </c>
      <c r="J344" s="3">
        <f t="shared" si="63"/>
        <v>6263.4</v>
      </c>
      <c r="K344" s="3">
        <f t="shared" si="64"/>
        <v>2177.9549999999999</v>
      </c>
      <c r="L344" s="3">
        <f t="shared" si="65"/>
        <v>9964.5</v>
      </c>
      <c r="M344" s="3">
        <f t="shared" si="66"/>
        <v>967.98</v>
      </c>
      <c r="N344" s="3">
        <f t="shared" si="67"/>
        <v>170.82</v>
      </c>
      <c r="O344" s="3">
        <f t="shared" si="72"/>
        <v>597.87</v>
      </c>
      <c r="P344" s="3">
        <f t="shared" si="69"/>
        <v>85.41</v>
      </c>
      <c r="Q344" s="3">
        <f t="shared" si="70"/>
        <v>20227.934999999998</v>
      </c>
      <c r="R344" s="2">
        <f t="shared" si="71"/>
        <v>48697.934999999998</v>
      </c>
    </row>
    <row r="345" spans="1:18">
      <c r="A345" t="s">
        <v>181</v>
      </c>
      <c r="B345" t="s">
        <v>31</v>
      </c>
      <c r="C345" t="s">
        <v>35</v>
      </c>
      <c r="D345">
        <v>9</v>
      </c>
      <c r="E345">
        <v>1</v>
      </c>
      <c r="F345" s="1">
        <v>37312</v>
      </c>
      <c r="G345" t="s">
        <v>182</v>
      </c>
      <c r="H345">
        <v>13.08</v>
      </c>
      <c r="I345" s="3">
        <f t="shared" si="62"/>
        <v>27206.400000000001</v>
      </c>
      <c r="J345" s="3">
        <f t="shared" si="63"/>
        <v>5985.4080000000004</v>
      </c>
      <c r="K345" s="3">
        <f t="shared" si="64"/>
        <v>2081.2896000000001</v>
      </c>
      <c r="L345" s="3">
        <f t="shared" si="65"/>
        <v>9522.24</v>
      </c>
      <c r="M345" s="3">
        <f t="shared" si="66"/>
        <v>925.01760000000013</v>
      </c>
      <c r="N345" s="3">
        <f t="shared" si="67"/>
        <v>163.23840000000001</v>
      </c>
      <c r="O345" s="3">
        <f t="shared" si="72"/>
        <v>571.33440000000007</v>
      </c>
      <c r="P345" s="3">
        <f t="shared" si="69"/>
        <v>81.619200000000006</v>
      </c>
      <c r="Q345" s="3">
        <f t="shared" si="70"/>
        <v>19330.147199999999</v>
      </c>
      <c r="R345" s="2">
        <f t="shared" si="71"/>
        <v>46536.547200000001</v>
      </c>
    </row>
    <row r="346" spans="1:18">
      <c r="A346" t="s">
        <v>301</v>
      </c>
      <c r="B346" t="s">
        <v>31</v>
      </c>
      <c r="C346" t="s">
        <v>35</v>
      </c>
      <c r="D346">
        <v>9</v>
      </c>
      <c r="E346">
        <v>1</v>
      </c>
      <c r="F346" s="1">
        <v>37873</v>
      </c>
      <c r="G346" t="s">
        <v>182</v>
      </c>
      <c r="H346">
        <v>13.08</v>
      </c>
      <c r="I346" s="3">
        <f t="shared" si="62"/>
        <v>27206.400000000001</v>
      </c>
      <c r="J346" s="3">
        <f t="shared" si="63"/>
        <v>5985.4080000000004</v>
      </c>
      <c r="K346" s="3">
        <f t="shared" si="64"/>
        <v>2081.2896000000001</v>
      </c>
      <c r="L346" s="3">
        <f t="shared" si="65"/>
        <v>9522.24</v>
      </c>
      <c r="M346" s="3">
        <f t="shared" si="66"/>
        <v>925.01760000000013</v>
      </c>
      <c r="N346" s="3">
        <f t="shared" si="67"/>
        <v>163.23840000000001</v>
      </c>
      <c r="O346" s="3">
        <f t="shared" si="72"/>
        <v>571.33440000000007</v>
      </c>
      <c r="P346" s="3">
        <f t="shared" si="69"/>
        <v>81.619200000000006</v>
      </c>
      <c r="Q346" s="3">
        <f t="shared" si="70"/>
        <v>19330.147199999999</v>
      </c>
      <c r="R346" s="2">
        <f t="shared" si="71"/>
        <v>46536.547200000001</v>
      </c>
    </row>
    <row r="347" spans="1:18">
      <c r="A347" t="s">
        <v>469</v>
      </c>
      <c r="B347" t="s">
        <v>31</v>
      </c>
      <c r="C347" t="s">
        <v>171</v>
      </c>
      <c r="D347">
        <v>1</v>
      </c>
      <c r="E347">
        <v>0.62</v>
      </c>
      <c r="F347" s="1">
        <v>38237</v>
      </c>
      <c r="G347" t="s">
        <v>470</v>
      </c>
      <c r="H347">
        <v>20.87</v>
      </c>
      <c r="I347" s="3">
        <f t="shared" si="62"/>
        <v>26913.951999999997</v>
      </c>
      <c r="J347" s="3">
        <f t="shared" si="63"/>
        <v>5921.0694399999993</v>
      </c>
      <c r="K347" s="3">
        <f t="shared" si="64"/>
        <v>2058.9173279999995</v>
      </c>
      <c r="L347" s="3">
        <f t="shared" si="65"/>
        <v>9419.8831999999984</v>
      </c>
      <c r="M347" s="3">
        <f t="shared" si="66"/>
        <v>915.07436799999994</v>
      </c>
      <c r="N347" s="3">
        <f t="shared" si="67"/>
        <v>161.483712</v>
      </c>
      <c r="O347" s="3">
        <f t="shared" si="72"/>
        <v>565.192992</v>
      </c>
      <c r="P347" s="3">
        <f t="shared" si="69"/>
        <v>80.741855999999999</v>
      </c>
      <c r="Q347" s="3">
        <f t="shared" si="70"/>
        <v>19122.362896000002</v>
      </c>
      <c r="R347" s="2">
        <f t="shared" si="71"/>
        <v>46036.314895999996</v>
      </c>
    </row>
    <row r="348" spans="1:18">
      <c r="A348" t="s">
        <v>674</v>
      </c>
      <c r="B348" t="s">
        <v>37</v>
      </c>
      <c r="C348" t="s">
        <v>79</v>
      </c>
      <c r="D348">
        <v>1</v>
      </c>
      <c r="E348">
        <v>0.63</v>
      </c>
      <c r="F348" s="1">
        <v>38950</v>
      </c>
      <c r="G348" t="s">
        <v>675</v>
      </c>
      <c r="H348">
        <v>20.52</v>
      </c>
      <c r="I348" s="3">
        <f t="shared" si="62"/>
        <v>26889.407999999999</v>
      </c>
      <c r="J348" s="3">
        <f t="shared" si="63"/>
        <v>5915.6697599999998</v>
      </c>
      <c r="K348" s="3">
        <f t="shared" si="64"/>
        <v>2057.0397119999998</v>
      </c>
      <c r="L348" s="3">
        <f t="shared" si="65"/>
        <v>9411.2927999999993</v>
      </c>
      <c r="M348" s="3">
        <f t="shared" si="66"/>
        <v>914.23987199999999</v>
      </c>
      <c r="N348" s="3">
        <f t="shared" si="67"/>
        <v>161.33644799999999</v>
      </c>
      <c r="O348" s="3">
        <f t="shared" si="72"/>
        <v>564.67756800000006</v>
      </c>
      <c r="P348" s="3">
        <f t="shared" si="69"/>
        <v>80.668223999999995</v>
      </c>
      <c r="Q348" s="3">
        <f t="shared" si="70"/>
        <v>19104.924383999994</v>
      </c>
      <c r="R348" s="2">
        <f t="shared" si="71"/>
        <v>45994.332383999994</v>
      </c>
    </row>
    <row r="349" spans="1:18">
      <c r="A349" t="s">
        <v>221</v>
      </c>
      <c r="B349" t="s">
        <v>37</v>
      </c>
      <c r="C349" t="s">
        <v>63</v>
      </c>
      <c r="D349">
        <v>1</v>
      </c>
      <c r="E349">
        <v>0.5</v>
      </c>
      <c r="F349" s="1">
        <v>31209</v>
      </c>
      <c r="G349" t="s">
        <v>222</v>
      </c>
      <c r="H349">
        <v>24.95</v>
      </c>
      <c r="I349" s="3">
        <f t="shared" si="62"/>
        <v>25948</v>
      </c>
      <c r="J349" s="3">
        <f t="shared" si="63"/>
        <v>5708.56</v>
      </c>
      <c r="K349" s="3">
        <f t="shared" si="64"/>
        <v>1985.0219999999999</v>
      </c>
      <c r="L349" s="3">
        <f t="shared" si="65"/>
        <v>9081.7999999999993</v>
      </c>
      <c r="M349" s="3">
        <f t="shared" si="66"/>
        <v>882.23200000000008</v>
      </c>
      <c r="N349" s="3">
        <f t="shared" si="67"/>
        <v>155.68800000000002</v>
      </c>
      <c r="O349" s="3">
        <f t="shared" si="72"/>
        <v>544.90800000000002</v>
      </c>
      <c r="P349" s="3">
        <f t="shared" si="69"/>
        <v>77.844000000000008</v>
      </c>
      <c r="Q349" s="3">
        <f t="shared" si="70"/>
        <v>18436.053999999996</v>
      </c>
      <c r="R349" s="2">
        <f t="shared" si="71"/>
        <v>44384.053999999996</v>
      </c>
    </row>
    <row r="350" spans="1:18">
      <c r="A350" t="s">
        <v>297</v>
      </c>
      <c r="B350" t="s">
        <v>46</v>
      </c>
      <c r="C350" t="s">
        <v>82</v>
      </c>
      <c r="D350">
        <v>1</v>
      </c>
      <c r="E350">
        <v>0.5</v>
      </c>
      <c r="F350" s="1">
        <v>35213</v>
      </c>
      <c r="G350" t="s">
        <v>298</v>
      </c>
      <c r="H350">
        <v>23.8</v>
      </c>
      <c r="I350" s="3">
        <f t="shared" si="62"/>
        <v>24752</v>
      </c>
      <c r="J350" s="3">
        <f t="shared" si="63"/>
        <v>5445.44</v>
      </c>
      <c r="K350" s="3">
        <f t="shared" si="64"/>
        <v>1893.528</v>
      </c>
      <c r="L350" s="3">
        <f t="shared" si="65"/>
        <v>8663.1999999999989</v>
      </c>
      <c r="M350" s="3">
        <f t="shared" si="66"/>
        <v>841.5680000000001</v>
      </c>
      <c r="N350" s="3">
        <f t="shared" si="67"/>
        <v>148.512</v>
      </c>
      <c r="O350" s="3">
        <f>I350*0.084</f>
        <v>2079.1680000000001</v>
      </c>
      <c r="P350" s="3">
        <f t="shared" si="69"/>
        <v>74.256</v>
      </c>
      <c r="Q350" s="3">
        <f t="shared" si="70"/>
        <v>19145.671999999999</v>
      </c>
      <c r="R350" s="2">
        <f t="shared" si="71"/>
        <v>43897.671999999999</v>
      </c>
    </row>
    <row r="351" spans="1:18">
      <c r="A351" t="s">
        <v>792</v>
      </c>
      <c r="B351" t="s">
        <v>31</v>
      </c>
      <c r="C351" t="s">
        <v>413</v>
      </c>
      <c r="D351">
        <v>1</v>
      </c>
      <c r="E351">
        <v>0.5</v>
      </c>
      <c r="F351" s="1">
        <v>34997</v>
      </c>
      <c r="G351" t="s">
        <v>298</v>
      </c>
      <c r="H351">
        <v>23.8</v>
      </c>
      <c r="I351" s="3">
        <f t="shared" si="62"/>
        <v>24752</v>
      </c>
      <c r="J351" s="3">
        <f t="shared" si="63"/>
        <v>5445.44</v>
      </c>
      <c r="K351" s="3">
        <f t="shared" si="64"/>
        <v>1893.528</v>
      </c>
      <c r="L351" s="3">
        <f t="shared" si="65"/>
        <v>8663.1999999999989</v>
      </c>
      <c r="M351" s="3">
        <f t="shared" si="66"/>
        <v>841.5680000000001</v>
      </c>
      <c r="N351" s="3">
        <f t="shared" si="67"/>
        <v>148.512</v>
      </c>
      <c r="O351" s="3">
        <f t="shared" ref="O351:O368" si="73">I351*0.021</f>
        <v>519.79200000000003</v>
      </c>
      <c r="P351" s="3">
        <f t="shared" si="69"/>
        <v>74.256</v>
      </c>
      <c r="Q351" s="3">
        <f t="shared" si="70"/>
        <v>17586.295999999998</v>
      </c>
      <c r="R351" s="2">
        <f t="shared" si="71"/>
        <v>42338.296000000002</v>
      </c>
    </row>
    <row r="352" spans="1:18">
      <c r="A352" t="s">
        <v>800</v>
      </c>
      <c r="B352" t="s">
        <v>31</v>
      </c>
      <c r="C352" t="s">
        <v>32</v>
      </c>
      <c r="D352">
        <v>1</v>
      </c>
      <c r="E352">
        <v>0.5</v>
      </c>
      <c r="F352" s="1">
        <v>39525</v>
      </c>
      <c r="G352" t="s">
        <v>801</v>
      </c>
      <c r="H352">
        <v>23.66</v>
      </c>
      <c r="I352" s="3">
        <f t="shared" si="62"/>
        <v>24606.400000000001</v>
      </c>
      <c r="J352" s="3">
        <f t="shared" si="63"/>
        <v>5413.4080000000004</v>
      </c>
      <c r="K352" s="3">
        <f t="shared" si="64"/>
        <v>1882.3896</v>
      </c>
      <c r="L352" s="3">
        <f t="shared" si="65"/>
        <v>8612.24</v>
      </c>
      <c r="M352" s="3">
        <f t="shared" si="66"/>
        <v>836.61760000000015</v>
      </c>
      <c r="N352" s="3">
        <f t="shared" si="67"/>
        <v>147.63840000000002</v>
      </c>
      <c r="O352" s="3">
        <f t="shared" si="73"/>
        <v>516.73440000000005</v>
      </c>
      <c r="P352" s="3">
        <f t="shared" si="69"/>
        <v>73.819200000000009</v>
      </c>
      <c r="Q352" s="3">
        <f t="shared" si="70"/>
        <v>17482.847200000004</v>
      </c>
      <c r="R352" s="2">
        <f t="shared" si="71"/>
        <v>42089.247200000005</v>
      </c>
    </row>
    <row r="353" spans="1:18">
      <c r="A353" t="s">
        <v>78</v>
      </c>
      <c r="B353" t="s">
        <v>37</v>
      </c>
      <c r="C353" t="s">
        <v>79</v>
      </c>
      <c r="D353">
        <v>1</v>
      </c>
      <c r="E353">
        <v>0.5</v>
      </c>
      <c r="F353" s="1">
        <v>33777</v>
      </c>
      <c r="G353" t="s">
        <v>80</v>
      </c>
      <c r="H353">
        <v>23.12</v>
      </c>
      <c r="I353" s="3">
        <f t="shared" si="62"/>
        <v>24044.799999999999</v>
      </c>
      <c r="J353" s="3">
        <f t="shared" si="63"/>
        <v>5289.8559999999998</v>
      </c>
      <c r="K353" s="3">
        <f t="shared" si="64"/>
        <v>1839.4271999999999</v>
      </c>
      <c r="L353" s="3">
        <f t="shared" si="65"/>
        <v>8415.6799999999985</v>
      </c>
      <c r="M353" s="3">
        <f t="shared" si="66"/>
        <v>817.52320000000009</v>
      </c>
      <c r="N353" s="3">
        <f t="shared" si="67"/>
        <v>144.2688</v>
      </c>
      <c r="O353" s="3">
        <f t="shared" si="73"/>
        <v>504.94080000000002</v>
      </c>
      <c r="P353" s="3">
        <f t="shared" si="69"/>
        <v>72.134399999999999</v>
      </c>
      <c r="Q353" s="3">
        <f t="shared" si="70"/>
        <v>17083.830399999999</v>
      </c>
      <c r="R353" s="2">
        <f t="shared" si="71"/>
        <v>41128.630399999995</v>
      </c>
    </row>
    <row r="354" spans="1:18">
      <c r="A354" t="s">
        <v>587</v>
      </c>
      <c r="B354" t="s">
        <v>31</v>
      </c>
      <c r="C354" t="s">
        <v>413</v>
      </c>
      <c r="D354">
        <v>1</v>
      </c>
      <c r="E354">
        <v>0.5</v>
      </c>
      <c r="F354" s="1">
        <v>36822</v>
      </c>
      <c r="G354" t="s">
        <v>295</v>
      </c>
      <c r="H354">
        <v>23.11</v>
      </c>
      <c r="I354" s="3">
        <f t="shared" si="62"/>
        <v>24034.399999999998</v>
      </c>
      <c r="J354" s="3">
        <f t="shared" ref="J354:J368" si="74">SUM(I354*0.22)</f>
        <v>5287.5679999999993</v>
      </c>
      <c r="K354" s="3">
        <f t="shared" si="64"/>
        <v>1838.6315999999997</v>
      </c>
      <c r="L354" s="3">
        <f t="shared" si="65"/>
        <v>8412.0399999999991</v>
      </c>
      <c r="M354" s="3">
        <f t="shared" si="66"/>
        <v>817.16959999999995</v>
      </c>
      <c r="N354" s="3">
        <f t="shared" si="67"/>
        <v>144.2064</v>
      </c>
      <c r="O354" s="3">
        <f t="shared" si="73"/>
        <v>504.72239999999999</v>
      </c>
      <c r="P354" s="3">
        <f t="shared" si="69"/>
        <v>72.103200000000001</v>
      </c>
      <c r="Q354" s="3">
        <f t="shared" si="70"/>
        <v>17076.441199999997</v>
      </c>
      <c r="R354" s="2">
        <f t="shared" si="71"/>
        <v>41110.841199999995</v>
      </c>
    </row>
    <row r="355" spans="1:18">
      <c r="A355" t="s">
        <v>744</v>
      </c>
      <c r="B355" t="s">
        <v>31</v>
      </c>
      <c r="C355" t="s">
        <v>35</v>
      </c>
      <c r="D355">
        <v>1</v>
      </c>
      <c r="E355">
        <v>1</v>
      </c>
      <c r="F355" s="1">
        <v>40861</v>
      </c>
      <c r="G355" t="s">
        <v>745</v>
      </c>
      <c r="H355">
        <v>11.54</v>
      </c>
      <c r="I355" s="3">
        <f t="shared" si="62"/>
        <v>24003.199999999997</v>
      </c>
      <c r="J355" s="3">
        <f t="shared" si="74"/>
        <v>5280.7039999999997</v>
      </c>
      <c r="K355" s="3">
        <f t="shared" si="64"/>
        <v>1836.2447999999997</v>
      </c>
      <c r="L355" s="3">
        <f t="shared" si="65"/>
        <v>8401.119999999999</v>
      </c>
      <c r="M355" s="3">
        <f t="shared" si="66"/>
        <v>816.10879999999997</v>
      </c>
      <c r="N355" s="3">
        <f t="shared" si="67"/>
        <v>144.01919999999998</v>
      </c>
      <c r="O355" s="3">
        <f t="shared" si="73"/>
        <v>504.06719999999996</v>
      </c>
      <c r="P355" s="3">
        <f t="shared" si="69"/>
        <v>72.009599999999992</v>
      </c>
      <c r="Q355" s="3">
        <f t="shared" si="70"/>
        <v>17054.2736</v>
      </c>
      <c r="R355" s="2">
        <f t="shared" si="71"/>
        <v>41057.473599999998</v>
      </c>
    </row>
    <row r="356" spans="1:18">
      <c r="A356" t="s">
        <v>838</v>
      </c>
      <c r="B356" t="s">
        <v>31</v>
      </c>
      <c r="C356" t="s">
        <v>35</v>
      </c>
      <c r="D356">
        <v>1</v>
      </c>
      <c r="E356">
        <v>1</v>
      </c>
      <c r="F356" s="1">
        <v>40744</v>
      </c>
      <c r="G356" t="s">
        <v>745</v>
      </c>
      <c r="H356">
        <v>11.54</v>
      </c>
      <c r="I356" s="3">
        <f t="shared" si="62"/>
        <v>24003.199999999997</v>
      </c>
      <c r="J356" s="3">
        <f t="shared" si="74"/>
        <v>5280.7039999999997</v>
      </c>
      <c r="K356" s="3">
        <f t="shared" si="64"/>
        <v>1836.2447999999997</v>
      </c>
      <c r="L356" s="3">
        <f t="shared" si="65"/>
        <v>8401.119999999999</v>
      </c>
      <c r="M356" s="3">
        <f t="shared" si="66"/>
        <v>816.10879999999997</v>
      </c>
      <c r="N356" s="3">
        <f t="shared" si="67"/>
        <v>144.01919999999998</v>
      </c>
      <c r="O356" s="3">
        <f t="shared" si="73"/>
        <v>504.06719999999996</v>
      </c>
      <c r="P356" s="3">
        <f t="shared" si="69"/>
        <v>72.009599999999992</v>
      </c>
      <c r="Q356" s="3">
        <f t="shared" si="70"/>
        <v>17054.2736</v>
      </c>
      <c r="R356" s="2">
        <f t="shared" si="71"/>
        <v>41057.473599999998</v>
      </c>
    </row>
    <row r="357" spans="1:18">
      <c r="A357" t="s">
        <v>818</v>
      </c>
      <c r="B357" t="s">
        <v>37</v>
      </c>
      <c r="C357" t="s">
        <v>79</v>
      </c>
      <c r="D357">
        <v>1</v>
      </c>
      <c r="E357">
        <v>0.5</v>
      </c>
      <c r="F357" s="1">
        <v>39693</v>
      </c>
      <c r="G357" t="s">
        <v>140</v>
      </c>
      <c r="H357">
        <v>22.25</v>
      </c>
      <c r="I357" s="3">
        <f t="shared" si="62"/>
        <v>23140</v>
      </c>
      <c r="J357" s="3">
        <f t="shared" si="74"/>
        <v>5090.8</v>
      </c>
      <c r="K357" s="3">
        <f t="shared" si="64"/>
        <v>1770.21</v>
      </c>
      <c r="L357" s="3">
        <f t="shared" si="65"/>
        <v>8098.9999999999991</v>
      </c>
      <c r="M357" s="3">
        <f t="shared" si="66"/>
        <v>786.7600000000001</v>
      </c>
      <c r="N357" s="3">
        <f t="shared" si="67"/>
        <v>138.84</v>
      </c>
      <c r="O357" s="3">
        <f t="shared" si="73"/>
        <v>485.94000000000005</v>
      </c>
      <c r="P357" s="3">
        <f t="shared" si="69"/>
        <v>69.42</v>
      </c>
      <c r="Q357" s="3">
        <f t="shared" si="70"/>
        <v>16440.969999999998</v>
      </c>
      <c r="R357" s="2">
        <f t="shared" si="71"/>
        <v>39580.97</v>
      </c>
    </row>
    <row r="358" spans="1:18">
      <c r="A358" t="s">
        <v>159</v>
      </c>
      <c r="B358" t="s">
        <v>31</v>
      </c>
      <c r="C358" t="s">
        <v>35</v>
      </c>
      <c r="D358">
        <v>9</v>
      </c>
      <c r="E358">
        <v>0.75</v>
      </c>
      <c r="F358" s="1">
        <v>24898</v>
      </c>
      <c r="G358" t="s">
        <v>160</v>
      </c>
      <c r="H358">
        <v>14.42</v>
      </c>
      <c r="I358" s="3">
        <f t="shared" si="62"/>
        <v>22495.199999999997</v>
      </c>
      <c r="J358" s="3">
        <f t="shared" si="74"/>
        <v>4948.9439999999995</v>
      </c>
      <c r="K358" s="3">
        <f t="shared" si="64"/>
        <v>1720.8827999999996</v>
      </c>
      <c r="L358" s="3">
        <f t="shared" si="65"/>
        <v>7873.3199999999988</v>
      </c>
      <c r="M358" s="3">
        <f t="shared" si="66"/>
        <v>764.83679999999993</v>
      </c>
      <c r="N358" s="3">
        <f t="shared" si="67"/>
        <v>134.97119999999998</v>
      </c>
      <c r="O358" s="3">
        <f t="shared" si="73"/>
        <v>472.39919999999995</v>
      </c>
      <c r="P358" s="3">
        <f t="shared" si="69"/>
        <v>67.485599999999991</v>
      </c>
      <c r="Q358" s="3">
        <f t="shared" si="70"/>
        <v>15982.839599999998</v>
      </c>
      <c r="R358" s="2">
        <f t="shared" si="71"/>
        <v>38478.039599999996</v>
      </c>
    </row>
    <row r="359" spans="1:18">
      <c r="A359" t="s">
        <v>571</v>
      </c>
      <c r="B359" t="s">
        <v>37</v>
      </c>
      <c r="C359" t="s">
        <v>63</v>
      </c>
      <c r="D359">
        <v>1</v>
      </c>
      <c r="E359">
        <v>0.5</v>
      </c>
      <c r="F359" s="1">
        <v>37550</v>
      </c>
      <c r="G359" t="s">
        <v>572</v>
      </c>
      <c r="H359">
        <v>21.19</v>
      </c>
      <c r="I359" s="3">
        <f t="shared" si="62"/>
        <v>22037.600000000002</v>
      </c>
      <c r="J359" s="3">
        <f t="shared" si="74"/>
        <v>4848.2720000000008</v>
      </c>
      <c r="K359" s="3">
        <f t="shared" si="64"/>
        <v>1685.8764000000001</v>
      </c>
      <c r="L359" s="3">
        <f t="shared" si="65"/>
        <v>7713.16</v>
      </c>
      <c r="M359" s="3">
        <f t="shared" si="66"/>
        <v>749.27840000000015</v>
      </c>
      <c r="N359" s="3">
        <f t="shared" si="67"/>
        <v>132.22560000000001</v>
      </c>
      <c r="O359" s="3">
        <f t="shared" si="73"/>
        <v>462.78960000000006</v>
      </c>
      <c r="P359" s="3">
        <f t="shared" si="69"/>
        <v>66.112800000000007</v>
      </c>
      <c r="Q359" s="3">
        <f t="shared" si="70"/>
        <v>15657.714800000002</v>
      </c>
      <c r="R359" s="2">
        <f t="shared" si="71"/>
        <v>37695.314800000007</v>
      </c>
    </row>
    <row r="360" spans="1:18">
      <c r="A360" t="s">
        <v>695</v>
      </c>
      <c r="B360" t="s">
        <v>31</v>
      </c>
      <c r="C360" t="s">
        <v>32</v>
      </c>
      <c r="D360">
        <v>1</v>
      </c>
      <c r="E360">
        <v>0.5</v>
      </c>
      <c r="F360" s="1">
        <v>39350</v>
      </c>
      <c r="G360" t="s">
        <v>688</v>
      </c>
      <c r="H360">
        <v>21.01</v>
      </c>
      <c r="I360" s="3">
        <f t="shared" si="62"/>
        <v>21850.400000000001</v>
      </c>
      <c r="J360" s="3">
        <f t="shared" si="74"/>
        <v>4807.0880000000006</v>
      </c>
      <c r="K360" s="3">
        <f t="shared" si="64"/>
        <v>1671.5556000000001</v>
      </c>
      <c r="L360" s="3">
        <f t="shared" si="65"/>
        <v>7647.64</v>
      </c>
      <c r="M360" s="3">
        <f t="shared" si="66"/>
        <v>742.91360000000009</v>
      </c>
      <c r="N360" s="3">
        <f t="shared" si="67"/>
        <v>131.10240000000002</v>
      </c>
      <c r="O360" s="3">
        <f t="shared" si="73"/>
        <v>458.85840000000007</v>
      </c>
      <c r="P360" s="3">
        <f t="shared" si="69"/>
        <v>65.551200000000009</v>
      </c>
      <c r="Q360" s="3">
        <f t="shared" si="70"/>
        <v>15524.709200000003</v>
      </c>
      <c r="R360" s="2">
        <f t="shared" si="71"/>
        <v>37375.109200000006</v>
      </c>
    </row>
    <row r="361" spans="1:18">
      <c r="A361" t="s">
        <v>166</v>
      </c>
      <c r="B361" t="s">
        <v>37</v>
      </c>
      <c r="C361" t="s">
        <v>79</v>
      </c>
      <c r="D361">
        <v>1</v>
      </c>
      <c r="E361">
        <v>0.5</v>
      </c>
      <c r="F361" s="1">
        <v>35213</v>
      </c>
      <c r="G361" t="s">
        <v>40</v>
      </c>
      <c r="H361">
        <v>20.83</v>
      </c>
      <c r="I361" s="3">
        <f t="shared" si="62"/>
        <v>21663.199999999997</v>
      </c>
      <c r="J361" s="3">
        <f t="shared" si="74"/>
        <v>4765.9039999999995</v>
      </c>
      <c r="K361" s="3">
        <f t="shared" si="64"/>
        <v>1657.2347999999997</v>
      </c>
      <c r="L361" s="3">
        <f t="shared" si="65"/>
        <v>7582.1199999999981</v>
      </c>
      <c r="M361" s="3">
        <f t="shared" si="66"/>
        <v>736.54879999999991</v>
      </c>
      <c r="N361" s="3">
        <f t="shared" si="67"/>
        <v>129.97919999999999</v>
      </c>
      <c r="O361" s="3">
        <f t="shared" si="73"/>
        <v>454.92719999999997</v>
      </c>
      <c r="P361" s="3">
        <f t="shared" si="69"/>
        <v>64.989599999999996</v>
      </c>
      <c r="Q361" s="3">
        <f t="shared" si="70"/>
        <v>15391.703599999997</v>
      </c>
      <c r="R361" s="2">
        <f t="shared" si="71"/>
        <v>37054.903599999991</v>
      </c>
    </row>
    <row r="362" spans="1:18">
      <c r="A362" t="s">
        <v>38</v>
      </c>
      <c r="B362" t="s">
        <v>37</v>
      </c>
      <c r="C362" t="s">
        <v>39</v>
      </c>
      <c r="D362">
        <v>1</v>
      </c>
      <c r="E362">
        <v>0.5</v>
      </c>
      <c r="F362" s="1">
        <v>37144</v>
      </c>
      <c r="G362" t="s">
        <v>40</v>
      </c>
      <c r="H362">
        <v>20.83</v>
      </c>
      <c r="I362" s="3">
        <f t="shared" si="62"/>
        <v>21663.199999999997</v>
      </c>
      <c r="J362" s="3">
        <f t="shared" si="74"/>
        <v>4765.9039999999995</v>
      </c>
      <c r="K362" s="3">
        <f t="shared" si="64"/>
        <v>1657.2347999999997</v>
      </c>
      <c r="L362" s="3">
        <f t="shared" si="65"/>
        <v>7582.1199999999981</v>
      </c>
      <c r="M362" s="3">
        <f t="shared" si="66"/>
        <v>736.54879999999991</v>
      </c>
      <c r="N362" s="3">
        <f t="shared" si="67"/>
        <v>129.97919999999999</v>
      </c>
      <c r="O362" s="3">
        <f t="shared" si="73"/>
        <v>454.92719999999997</v>
      </c>
      <c r="P362" s="3">
        <f t="shared" si="69"/>
        <v>64.989599999999996</v>
      </c>
      <c r="Q362" s="3">
        <f t="shared" si="70"/>
        <v>15391.703599999997</v>
      </c>
      <c r="R362" s="2">
        <f t="shared" si="71"/>
        <v>37054.903599999991</v>
      </c>
    </row>
    <row r="363" spans="1:18">
      <c r="A363" t="s">
        <v>347</v>
      </c>
      <c r="B363" t="s">
        <v>37</v>
      </c>
      <c r="C363" t="s">
        <v>63</v>
      </c>
      <c r="D363">
        <v>1</v>
      </c>
      <c r="E363">
        <v>0.5</v>
      </c>
      <c r="F363" s="1">
        <v>38887</v>
      </c>
      <c r="G363" t="s">
        <v>348</v>
      </c>
      <c r="H363">
        <v>20.55</v>
      </c>
      <c r="I363" s="3">
        <f t="shared" si="62"/>
        <v>21372</v>
      </c>
      <c r="J363" s="3">
        <f t="shared" si="74"/>
        <v>4701.84</v>
      </c>
      <c r="K363" s="3">
        <f t="shared" si="64"/>
        <v>1634.9579999999999</v>
      </c>
      <c r="L363" s="3">
        <f t="shared" si="65"/>
        <v>7480.2</v>
      </c>
      <c r="M363" s="3">
        <f t="shared" si="66"/>
        <v>726.64800000000002</v>
      </c>
      <c r="N363" s="3">
        <f t="shared" si="67"/>
        <v>128.232</v>
      </c>
      <c r="O363" s="3">
        <f t="shared" si="73"/>
        <v>448.81200000000001</v>
      </c>
      <c r="P363" s="3">
        <f t="shared" si="69"/>
        <v>64.116</v>
      </c>
      <c r="Q363" s="3">
        <f t="shared" si="70"/>
        <v>15184.805999999999</v>
      </c>
      <c r="R363" s="2">
        <f t="shared" si="71"/>
        <v>36556.805999999997</v>
      </c>
    </row>
    <row r="364" spans="1:18">
      <c r="A364" t="s">
        <v>397</v>
      </c>
      <c r="B364" t="s">
        <v>37</v>
      </c>
      <c r="C364" t="s">
        <v>63</v>
      </c>
      <c r="D364">
        <v>1</v>
      </c>
      <c r="E364">
        <v>0.5</v>
      </c>
      <c r="F364" s="1">
        <v>39010</v>
      </c>
      <c r="G364" t="s">
        <v>64</v>
      </c>
      <c r="H364">
        <v>20.260000000000002</v>
      </c>
      <c r="I364" s="3">
        <f t="shared" si="62"/>
        <v>21070.400000000001</v>
      </c>
      <c r="J364" s="3">
        <f t="shared" si="74"/>
        <v>4635.4880000000003</v>
      </c>
      <c r="K364" s="3">
        <f t="shared" si="64"/>
        <v>1611.8856000000001</v>
      </c>
      <c r="L364" s="3">
        <f t="shared" si="65"/>
        <v>7374.64</v>
      </c>
      <c r="M364" s="3">
        <f t="shared" si="66"/>
        <v>716.39360000000011</v>
      </c>
      <c r="N364" s="3">
        <f t="shared" si="67"/>
        <v>126.42240000000001</v>
      </c>
      <c r="O364" s="3">
        <f t="shared" si="73"/>
        <v>442.47840000000008</v>
      </c>
      <c r="P364" s="3">
        <f t="shared" si="69"/>
        <v>63.211200000000005</v>
      </c>
      <c r="Q364" s="3">
        <f t="shared" si="70"/>
        <v>14970.519200000001</v>
      </c>
      <c r="R364" s="2">
        <f t="shared" si="71"/>
        <v>36040.919200000004</v>
      </c>
    </row>
    <row r="365" spans="1:18">
      <c r="A365" t="s">
        <v>702</v>
      </c>
      <c r="B365" t="s">
        <v>31</v>
      </c>
      <c r="C365" t="s">
        <v>413</v>
      </c>
      <c r="D365">
        <v>1</v>
      </c>
      <c r="E365">
        <v>0.5</v>
      </c>
      <c r="F365" s="1">
        <v>40406</v>
      </c>
      <c r="G365" t="s">
        <v>414</v>
      </c>
      <c r="H365">
        <v>20.22</v>
      </c>
      <c r="I365" s="3">
        <f t="shared" si="62"/>
        <v>21028.799999999999</v>
      </c>
      <c r="J365" s="3">
        <f t="shared" si="74"/>
        <v>4626.3360000000002</v>
      </c>
      <c r="K365" s="3">
        <f t="shared" si="64"/>
        <v>1608.7031999999999</v>
      </c>
      <c r="L365" s="3">
        <f t="shared" si="65"/>
        <v>7360.079999999999</v>
      </c>
      <c r="M365" s="3">
        <f t="shared" si="66"/>
        <v>714.97919999999999</v>
      </c>
      <c r="N365" s="3">
        <f t="shared" si="67"/>
        <v>126.1728</v>
      </c>
      <c r="O365" s="3">
        <f t="shared" si="73"/>
        <v>441.60480000000001</v>
      </c>
      <c r="P365" s="3">
        <f t="shared" si="69"/>
        <v>63.086399999999998</v>
      </c>
      <c r="Q365" s="3">
        <f t="shared" si="70"/>
        <v>14940.962399999999</v>
      </c>
      <c r="R365" s="2">
        <f t="shared" si="71"/>
        <v>35969.7624</v>
      </c>
    </row>
    <row r="366" spans="1:18">
      <c r="A366" t="s">
        <v>311</v>
      </c>
      <c r="B366" t="s">
        <v>37</v>
      </c>
      <c r="C366" t="s">
        <v>106</v>
      </c>
      <c r="D366">
        <v>1</v>
      </c>
      <c r="E366">
        <v>0.5</v>
      </c>
      <c r="F366" s="1">
        <v>38481</v>
      </c>
      <c r="G366" t="s">
        <v>312</v>
      </c>
      <c r="H366">
        <v>19.920000000000002</v>
      </c>
      <c r="I366" s="3">
        <f t="shared" si="62"/>
        <v>20716.800000000003</v>
      </c>
      <c r="J366" s="3">
        <f t="shared" si="74"/>
        <v>4557.6960000000008</v>
      </c>
      <c r="K366" s="3">
        <f t="shared" si="64"/>
        <v>1584.8352000000002</v>
      </c>
      <c r="L366" s="3">
        <f t="shared" si="65"/>
        <v>7250.88</v>
      </c>
      <c r="M366" s="3">
        <f t="shared" si="66"/>
        <v>704.37120000000016</v>
      </c>
      <c r="N366" s="3">
        <f t="shared" si="67"/>
        <v>124.30080000000002</v>
      </c>
      <c r="O366" s="3">
        <f t="shared" si="73"/>
        <v>435.0528000000001</v>
      </c>
      <c r="P366" s="3">
        <f t="shared" si="69"/>
        <v>62.150400000000012</v>
      </c>
      <c r="Q366" s="3">
        <f t="shared" si="70"/>
        <v>14719.286400000003</v>
      </c>
      <c r="R366" s="2">
        <f t="shared" si="71"/>
        <v>35436.086400000007</v>
      </c>
    </row>
    <row r="367" spans="1:18">
      <c r="A367" t="s">
        <v>450</v>
      </c>
      <c r="B367" t="s">
        <v>37</v>
      </c>
      <c r="C367" t="s">
        <v>106</v>
      </c>
      <c r="D367">
        <v>1</v>
      </c>
      <c r="E367">
        <v>0.5</v>
      </c>
      <c r="F367" s="1">
        <v>38887</v>
      </c>
      <c r="G367" t="s">
        <v>312</v>
      </c>
      <c r="H367">
        <v>19.920000000000002</v>
      </c>
      <c r="I367" s="3">
        <f t="shared" si="62"/>
        <v>20716.800000000003</v>
      </c>
      <c r="J367" s="3">
        <f t="shared" si="74"/>
        <v>4557.6960000000008</v>
      </c>
      <c r="K367" s="3">
        <f t="shared" si="64"/>
        <v>1584.8352000000002</v>
      </c>
      <c r="L367" s="3">
        <f t="shared" si="65"/>
        <v>7250.88</v>
      </c>
      <c r="M367" s="3">
        <f t="shared" si="66"/>
        <v>704.37120000000016</v>
      </c>
      <c r="N367" s="3">
        <f t="shared" si="67"/>
        <v>124.30080000000002</v>
      </c>
      <c r="O367" s="3">
        <f t="shared" si="73"/>
        <v>435.0528000000001</v>
      </c>
      <c r="P367" s="3">
        <f t="shared" si="69"/>
        <v>62.150400000000012</v>
      </c>
      <c r="Q367" s="3">
        <f t="shared" si="70"/>
        <v>14719.286400000003</v>
      </c>
      <c r="R367" s="2">
        <f t="shared" si="71"/>
        <v>35436.086400000007</v>
      </c>
    </row>
    <row r="368" spans="1:18">
      <c r="A368" t="s">
        <v>797</v>
      </c>
      <c r="B368" t="s">
        <v>37</v>
      </c>
      <c r="C368" t="s">
        <v>39</v>
      </c>
      <c r="D368">
        <v>1</v>
      </c>
      <c r="E368">
        <v>0.5</v>
      </c>
      <c r="F368" s="1">
        <v>39232</v>
      </c>
      <c r="G368" t="s">
        <v>796</v>
      </c>
      <c r="H368">
        <v>19.62</v>
      </c>
      <c r="I368" s="3">
        <f t="shared" si="62"/>
        <v>20404.8</v>
      </c>
      <c r="J368" s="3">
        <f t="shared" si="74"/>
        <v>4489.0559999999996</v>
      </c>
      <c r="K368" s="3">
        <f t="shared" si="64"/>
        <v>1560.9671999999998</v>
      </c>
      <c r="L368" s="3">
        <f t="shared" si="65"/>
        <v>7141.6799999999994</v>
      </c>
      <c r="M368" s="3">
        <f t="shared" si="66"/>
        <v>693.76319999999998</v>
      </c>
      <c r="N368" s="3">
        <f t="shared" si="67"/>
        <v>122.4288</v>
      </c>
      <c r="O368" s="3">
        <f t="shared" si="73"/>
        <v>428.50080000000003</v>
      </c>
      <c r="P368" s="3">
        <f t="shared" si="69"/>
        <v>61.214399999999998</v>
      </c>
      <c r="Q368" s="3">
        <f t="shared" si="70"/>
        <v>14497.6104</v>
      </c>
      <c r="R368" s="2">
        <f t="shared" si="71"/>
        <v>34902.410400000001</v>
      </c>
    </row>
    <row r="369" spans="1:18">
      <c r="A369" t="s">
        <v>612</v>
      </c>
      <c r="B369" t="s">
        <v>9</v>
      </c>
      <c r="C369" t="s">
        <v>613</v>
      </c>
      <c r="D369">
        <v>7</v>
      </c>
      <c r="E369">
        <v>0.46</v>
      </c>
      <c r="F369" s="1">
        <v>39545</v>
      </c>
      <c r="G369" t="s">
        <v>16</v>
      </c>
      <c r="H369">
        <v>24.07</v>
      </c>
      <c r="I369" s="3">
        <f t="shared" si="62"/>
        <v>23030.175999999999</v>
      </c>
      <c r="J369" s="3">
        <v>0</v>
      </c>
      <c r="K369" s="3">
        <f t="shared" si="64"/>
        <v>1761.808464</v>
      </c>
      <c r="L369" s="3">
        <f t="shared" si="65"/>
        <v>8060.5615999999991</v>
      </c>
      <c r="M369" s="3">
        <f t="shared" si="66"/>
        <v>783.02598399999999</v>
      </c>
      <c r="N369" s="3">
        <f t="shared" si="67"/>
        <v>138.18105600000001</v>
      </c>
      <c r="O369" s="3">
        <f>I369*0.028</f>
        <v>644.84492799999998</v>
      </c>
      <c r="P369" s="3">
        <f t="shared" si="69"/>
        <v>69.090528000000006</v>
      </c>
      <c r="Q369" s="3">
        <f t="shared" si="70"/>
        <v>11457.512559999999</v>
      </c>
      <c r="R369" s="2">
        <f t="shared" si="71"/>
        <v>34487.688559999995</v>
      </c>
    </row>
    <row r="370" spans="1:18">
      <c r="A370" t="s">
        <v>34</v>
      </c>
      <c r="B370" t="s">
        <v>31</v>
      </c>
      <c r="C370" t="s">
        <v>35</v>
      </c>
      <c r="D370">
        <v>9</v>
      </c>
      <c r="E370">
        <v>0.75</v>
      </c>
      <c r="F370" s="1">
        <v>38541</v>
      </c>
      <c r="G370" t="s">
        <v>36</v>
      </c>
      <c r="H370">
        <v>12.9</v>
      </c>
      <c r="I370" s="3">
        <f t="shared" si="62"/>
        <v>20124</v>
      </c>
      <c r="J370" s="3">
        <f t="shared" ref="J370:J375" si="75">SUM(I370*0.22)</f>
        <v>4427.28</v>
      </c>
      <c r="K370" s="3">
        <f t="shared" si="64"/>
        <v>1539.4859999999999</v>
      </c>
      <c r="L370" s="3">
        <f t="shared" si="65"/>
        <v>7043.4</v>
      </c>
      <c r="M370" s="3">
        <f t="shared" si="66"/>
        <v>684.21600000000001</v>
      </c>
      <c r="N370" s="3">
        <f t="shared" si="67"/>
        <v>120.744</v>
      </c>
      <c r="O370" s="3">
        <f t="shared" ref="O370:O375" si="76">I370*0.021</f>
        <v>422.60400000000004</v>
      </c>
      <c r="P370" s="3">
        <f t="shared" si="69"/>
        <v>60.372</v>
      </c>
      <c r="Q370" s="3">
        <f t="shared" si="70"/>
        <v>14298.101999999999</v>
      </c>
      <c r="R370" s="2">
        <f t="shared" si="71"/>
        <v>34422.101999999999</v>
      </c>
    </row>
    <row r="371" spans="1:18">
      <c r="A371" t="s">
        <v>280</v>
      </c>
      <c r="B371" t="s">
        <v>31</v>
      </c>
      <c r="C371" t="s">
        <v>281</v>
      </c>
      <c r="D371">
        <v>1</v>
      </c>
      <c r="E371">
        <v>0.5</v>
      </c>
      <c r="F371" s="1">
        <v>39685</v>
      </c>
      <c r="G371" t="s">
        <v>256</v>
      </c>
      <c r="H371">
        <v>18.82</v>
      </c>
      <c r="I371" s="3">
        <f t="shared" si="62"/>
        <v>19572.8</v>
      </c>
      <c r="J371" s="3">
        <f t="shared" si="75"/>
        <v>4306.0159999999996</v>
      </c>
      <c r="K371" s="3">
        <f t="shared" si="64"/>
        <v>1497.3191999999999</v>
      </c>
      <c r="L371" s="3">
        <f t="shared" si="65"/>
        <v>6850.48</v>
      </c>
      <c r="M371" s="3">
        <f t="shared" si="66"/>
        <v>665.47519999999997</v>
      </c>
      <c r="N371" s="3">
        <f t="shared" si="67"/>
        <v>117.43680000000001</v>
      </c>
      <c r="O371" s="3">
        <f t="shared" si="76"/>
        <v>411.02879999999999</v>
      </c>
      <c r="P371" s="3">
        <f t="shared" si="69"/>
        <v>58.718400000000003</v>
      </c>
      <c r="Q371" s="3">
        <f t="shared" si="70"/>
        <v>13906.474399999999</v>
      </c>
      <c r="R371" s="2">
        <f t="shared" si="71"/>
        <v>33479.274399999995</v>
      </c>
    </row>
    <row r="372" spans="1:18">
      <c r="A372" t="s">
        <v>105</v>
      </c>
      <c r="B372" t="s">
        <v>37</v>
      </c>
      <c r="C372" t="s">
        <v>106</v>
      </c>
      <c r="D372">
        <v>1</v>
      </c>
      <c r="E372">
        <v>0.5</v>
      </c>
      <c r="F372" s="1">
        <v>40416</v>
      </c>
      <c r="G372" t="s">
        <v>107</v>
      </c>
      <c r="H372">
        <v>18.22</v>
      </c>
      <c r="I372" s="3">
        <f t="shared" si="62"/>
        <v>18948.8</v>
      </c>
      <c r="J372" s="3">
        <f t="shared" si="75"/>
        <v>4168.7359999999999</v>
      </c>
      <c r="K372" s="3">
        <f t="shared" si="64"/>
        <v>1449.5831999999998</v>
      </c>
      <c r="L372" s="3">
        <f t="shared" si="65"/>
        <v>6632.079999999999</v>
      </c>
      <c r="M372" s="3">
        <f t="shared" si="66"/>
        <v>644.25920000000008</v>
      </c>
      <c r="N372" s="3">
        <f t="shared" si="67"/>
        <v>113.69279999999999</v>
      </c>
      <c r="O372" s="3">
        <f t="shared" si="76"/>
        <v>397.9248</v>
      </c>
      <c r="P372" s="3">
        <f t="shared" si="69"/>
        <v>56.846399999999996</v>
      </c>
      <c r="Q372" s="3">
        <f t="shared" si="70"/>
        <v>13463.122400000002</v>
      </c>
      <c r="R372" s="2">
        <f t="shared" si="71"/>
        <v>32411.922400000003</v>
      </c>
    </row>
    <row r="373" spans="1:18">
      <c r="A373" t="s">
        <v>733</v>
      </c>
      <c r="B373" t="s">
        <v>37</v>
      </c>
      <c r="C373" t="s">
        <v>106</v>
      </c>
      <c r="D373">
        <v>1</v>
      </c>
      <c r="E373">
        <v>0.5</v>
      </c>
      <c r="F373" s="1">
        <v>40421</v>
      </c>
      <c r="G373" t="s">
        <v>107</v>
      </c>
      <c r="H373">
        <v>18.22</v>
      </c>
      <c r="I373" s="3">
        <f t="shared" si="62"/>
        <v>18948.8</v>
      </c>
      <c r="J373" s="3">
        <f t="shared" si="75"/>
        <v>4168.7359999999999</v>
      </c>
      <c r="K373" s="3">
        <f t="shared" si="64"/>
        <v>1449.5831999999998</v>
      </c>
      <c r="L373" s="3">
        <f t="shared" si="65"/>
        <v>6632.079999999999</v>
      </c>
      <c r="M373" s="3">
        <f t="shared" si="66"/>
        <v>644.25920000000008</v>
      </c>
      <c r="N373" s="3">
        <f t="shared" si="67"/>
        <v>113.69279999999999</v>
      </c>
      <c r="O373" s="3">
        <f t="shared" si="76"/>
        <v>397.9248</v>
      </c>
      <c r="P373" s="3">
        <f t="shared" si="69"/>
        <v>56.846399999999996</v>
      </c>
      <c r="Q373" s="3">
        <f t="shared" si="70"/>
        <v>13463.122400000002</v>
      </c>
      <c r="R373" s="2">
        <f t="shared" si="71"/>
        <v>32411.922400000003</v>
      </c>
    </row>
    <row r="374" spans="1:18">
      <c r="A374" t="s">
        <v>176</v>
      </c>
      <c r="B374" t="s">
        <v>37</v>
      </c>
      <c r="C374" t="s">
        <v>79</v>
      </c>
      <c r="D374">
        <v>1</v>
      </c>
      <c r="E374">
        <v>0.5</v>
      </c>
      <c r="F374" s="1">
        <v>40089</v>
      </c>
      <c r="G374" t="s">
        <v>177</v>
      </c>
      <c r="H374">
        <v>17.690000000000001</v>
      </c>
      <c r="I374" s="3">
        <f t="shared" si="62"/>
        <v>18397.600000000002</v>
      </c>
      <c r="J374" s="3">
        <f t="shared" si="75"/>
        <v>4047.4720000000007</v>
      </c>
      <c r="K374" s="3">
        <f t="shared" si="64"/>
        <v>1407.4164000000001</v>
      </c>
      <c r="L374" s="3">
        <f t="shared" si="65"/>
        <v>6439.1600000000008</v>
      </c>
      <c r="M374" s="3">
        <f t="shared" si="66"/>
        <v>625.51840000000016</v>
      </c>
      <c r="N374" s="3">
        <f t="shared" si="67"/>
        <v>110.38560000000001</v>
      </c>
      <c r="O374" s="3">
        <f t="shared" si="76"/>
        <v>386.34960000000007</v>
      </c>
      <c r="P374" s="3">
        <f t="shared" si="69"/>
        <v>55.192800000000005</v>
      </c>
      <c r="Q374" s="3">
        <f t="shared" si="70"/>
        <v>13071.494800000002</v>
      </c>
      <c r="R374" s="2">
        <f t="shared" si="71"/>
        <v>31469.094800000006</v>
      </c>
    </row>
    <row r="375" spans="1:18">
      <c r="A375" t="s">
        <v>251</v>
      </c>
      <c r="B375" t="s">
        <v>37</v>
      </c>
      <c r="C375" t="s">
        <v>79</v>
      </c>
      <c r="D375">
        <v>1</v>
      </c>
      <c r="E375">
        <v>0.5</v>
      </c>
      <c r="F375" s="1">
        <v>40084</v>
      </c>
      <c r="G375" t="s">
        <v>177</v>
      </c>
      <c r="H375">
        <v>17.690000000000001</v>
      </c>
      <c r="I375" s="3">
        <f t="shared" si="62"/>
        <v>18397.600000000002</v>
      </c>
      <c r="J375" s="3">
        <f t="shared" si="75"/>
        <v>4047.4720000000007</v>
      </c>
      <c r="K375" s="3">
        <f t="shared" si="64"/>
        <v>1407.4164000000001</v>
      </c>
      <c r="L375" s="3">
        <f t="shared" si="65"/>
        <v>6439.1600000000008</v>
      </c>
      <c r="M375" s="3">
        <f t="shared" si="66"/>
        <v>625.51840000000016</v>
      </c>
      <c r="N375" s="3">
        <f t="shared" si="67"/>
        <v>110.38560000000001</v>
      </c>
      <c r="O375" s="3">
        <f t="shared" si="76"/>
        <v>386.34960000000007</v>
      </c>
      <c r="P375" s="3">
        <f t="shared" si="69"/>
        <v>55.192800000000005</v>
      </c>
      <c r="Q375" s="3">
        <f t="shared" si="70"/>
        <v>13071.494800000002</v>
      </c>
      <c r="R375" s="2">
        <f t="shared" si="71"/>
        <v>31469.094800000006</v>
      </c>
    </row>
    <row r="376" spans="1:18">
      <c r="A376" t="s">
        <v>756</v>
      </c>
      <c r="B376" t="s">
        <v>9</v>
      </c>
      <c r="C376" t="s">
        <v>613</v>
      </c>
      <c r="D376">
        <v>7</v>
      </c>
      <c r="E376">
        <v>0.46</v>
      </c>
      <c r="F376" s="1">
        <v>40815</v>
      </c>
      <c r="G376" t="s">
        <v>757</v>
      </c>
      <c r="H376">
        <v>21.69</v>
      </c>
      <c r="I376" s="3">
        <f t="shared" si="62"/>
        <v>20752.992000000002</v>
      </c>
      <c r="J376" s="3">
        <v>0</v>
      </c>
      <c r="K376" s="3">
        <f t="shared" si="64"/>
        <v>1587.6038880000001</v>
      </c>
      <c r="L376" s="3">
        <f t="shared" si="65"/>
        <v>7263.5472</v>
      </c>
      <c r="M376" s="3">
        <f t="shared" si="66"/>
        <v>705.60172800000009</v>
      </c>
      <c r="N376" s="3">
        <f t="shared" si="67"/>
        <v>124.51795200000001</v>
      </c>
      <c r="O376" s="3">
        <f>I376*0.028</f>
        <v>581.08377600000006</v>
      </c>
      <c r="P376" s="3">
        <f t="shared" si="69"/>
        <v>62.258976000000004</v>
      </c>
      <c r="Q376" s="3">
        <f t="shared" si="70"/>
        <v>10324.613519999999</v>
      </c>
      <c r="R376" s="2">
        <f t="shared" si="71"/>
        <v>31077.605520000001</v>
      </c>
    </row>
    <row r="377" spans="1:18">
      <c r="A377" t="s">
        <v>628</v>
      </c>
      <c r="B377" t="s">
        <v>9</v>
      </c>
      <c r="C377" t="s">
        <v>629</v>
      </c>
      <c r="D377">
        <v>4</v>
      </c>
      <c r="E377">
        <v>0.35</v>
      </c>
      <c r="F377" s="1">
        <v>40949</v>
      </c>
      <c r="G377" t="s">
        <v>509</v>
      </c>
      <c r="H377">
        <v>25.03</v>
      </c>
      <c r="I377" s="3">
        <f t="shared" si="62"/>
        <v>18221.84</v>
      </c>
      <c r="J377" s="3">
        <v>0</v>
      </c>
      <c r="K377" s="3">
        <f t="shared" si="64"/>
        <v>1393.9707599999999</v>
      </c>
      <c r="L377" s="3">
        <f t="shared" si="65"/>
        <v>6377.6439999999993</v>
      </c>
      <c r="M377" s="3">
        <f t="shared" si="66"/>
        <v>619.54256000000009</v>
      </c>
      <c r="N377" s="3">
        <f t="shared" si="67"/>
        <v>109.33104</v>
      </c>
      <c r="O377" s="3">
        <f>I377*0.028</f>
        <v>510.21152000000001</v>
      </c>
      <c r="P377" s="3">
        <f t="shared" si="69"/>
        <v>54.665520000000001</v>
      </c>
      <c r="Q377" s="3">
        <f t="shared" si="70"/>
        <v>9065.3654000000006</v>
      </c>
      <c r="R377" s="2">
        <f t="shared" si="71"/>
        <v>27287.205399999999</v>
      </c>
    </row>
    <row r="378" spans="1:18">
      <c r="A378" t="s">
        <v>682</v>
      </c>
      <c r="B378" t="s">
        <v>9</v>
      </c>
      <c r="C378" t="s">
        <v>683</v>
      </c>
      <c r="D378">
        <v>4</v>
      </c>
      <c r="E378">
        <v>0.35</v>
      </c>
      <c r="F378" s="1">
        <v>40949</v>
      </c>
      <c r="G378" t="s">
        <v>509</v>
      </c>
      <c r="H378">
        <v>25.03</v>
      </c>
      <c r="I378" s="3">
        <f t="shared" si="62"/>
        <v>18221.84</v>
      </c>
      <c r="J378" s="3">
        <v>0</v>
      </c>
      <c r="K378" s="3">
        <f t="shared" si="64"/>
        <v>1393.9707599999999</v>
      </c>
      <c r="L378" s="3">
        <f t="shared" si="65"/>
        <v>6377.6439999999993</v>
      </c>
      <c r="M378" s="3">
        <f t="shared" si="66"/>
        <v>619.54256000000009</v>
      </c>
      <c r="N378" s="3">
        <f t="shared" si="67"/>
        <v>109.33104</v>
      </c>
      <c r="O378" s="3">
        <f>I378*0.028</f>
        <v>510.21152000000001</v>
      </c>
      <c r="P378" s="3">
        <f t="shared" si="69"/>
        <v>54.665520000000001</v>
      </c>
      <c r="Q378" s="3">
        <f t="shared" si="70"/>
        <v>9065.3654000000006</v>
      </c>
      <c r="R378" s="2">
        <f t="shared" si="71"/>
        <v>27287.205399999999</v>
      </c>
    </row>
    <row r="379" spans="1:18">
      <c r="A379" t="s">
        <v>228</v>
      </c>
      <c r="B379" t="s">
        <v>9</v>
      </c>
      <c r="C379" t="s">
        <v>229</v>
      </c>
      <c r="D379">
        <v>4</v>
      </c>
      <c r="E379">
        <v>7.0000000000000007E-2</v>
      </c>
      <c r="F379" s="1">
        <v>39273</v>
      </c>
      <c r="G379" t="s">
        <v>230</v>
      </c>
      <c r="H379">
        <v>27.36</v>
      </c>
      <c r="I379" s="3">
        <f t="shared" si="62"/>
        <v>3983.616</v>
      </c>
      <c r="J379" s="3">
        <v>0</v>
      </c>
      <c r="K379" s="3">
        <f t="shared" si="64"/>
        <v>304.746624</v>
      </c>
      <c r="L379" s="3">
        <f t="shared" si="65"/>
        <v>1394.2655999999999</v>
      </c>
      <c r="M379" s="3">
        <f t="shared" si="66"/>
        <v>135.44294400000001</v>
      </c>
      <c r="N379" s="3">
        <f t="shared" si="67"/>
        <v>23.901696000000001</v>
      </c>
      <c r="O379" s="3">
        <f>I379*0.028</f>
        <v>111.541248</v>
      </c>
      <c r="P379" s="3">
        <f t="shared" si="69"/>
        <v>11.950848000000001</v>
      </c>
      <c r="Q379" s="3">
        <f t="shared" si="70"/>
        <v>1981.8489599999998</v>
      </c>
      <c r="R379" s="2">
        <f t="shared" si="71"/>
        <v>5965.4649599999993</v>
      </c>
    </row>
  </sheetData>
  <sheetProtection password="FF0F" sheet="1" objects="1" scenarios="1"/>
  <phoneticPr fontId="3" type="noConversion"/>
  <printOptions gridLines="1"/>
  <pageMargins left="0.45" right="0.45" top="0.8" bottom="0.66" header="0.3" footer="0.3"/>
  <pageSetup paperSize="5" scale="79" fitToHeight="0" orientation="landscape" r:id="rId1"/>
  <headerFooter>
    <oddHeader>&amp;CFY12 Salary Information as of May 1, 2012
(Includes Estimated Benefit Rates for FY13)</oddHeader>
    <oddFooter>&amp;CPage &amp;P of &amp;N&amp;Rss/HR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drivingSS</vt:lpstr>
      <vt:lpstr>drivingSS!Print_Titles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Ann Roberts</cp:lastModifiedBy>
  <cp:lastPrinted>2012-05-03T00:57:37Z</cp:lastPrinted>
  <dcterms:created xsi:type="dcterms:W3CDTF">2012-05-01T19:56:31Z</dcterms:created>
  <dcterms:modified xsi:type="dcterms:W3CDTF">2012-05-19T08:40:46Z</dcterms:modified>
</cp:coreProperties>
</file>